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40N-23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37" i="1"/>
  <c r="D37" i="1"/>
  <c r="E37" i="1"/>
  <c r="E38" i="1" s="1"/>
  <c r="E39" i="1" s="1"/>
  <c r="E40" i="1" s="1"/>
  <c r="F37" i="1"/>
  <c r="G37" i="1"/>
  <c r="H37" i="1"/>
  <c r="I37" i="1"/>
  <c r="H38" i="1" s="1"/>
  <c r="H39" i="1" s="1"/>
  <c r="H40" i="1" s="1"/>
  <c r="J37" i="1"/>
  <c r="K37" i="1"/>
  <c r="L37" i="1"/>
  <c r="M37" i="1"/>
  <c r="N37" i="1"/>
  <c r="O37" i="1"/>
  <c r="P37" i="1"/>
  <c r="P38" i="1" s="1"/>
  <c r="P39" i="1" s="1"/>
  <c r="P40" i="1" s="1"/>
  <c r="Q37" i="1"/>
  <c r="R37" i="1"/>
  <c r="S37" i="1"/>
  <c r="B37" i="1"/>
  <c r="M38" i="1"/>
  <c r="M39" i="1" s="1"/>
  <c r="M40" i="1" s="1"/>
  <c r="C45" i="1"/>
  <c r="R38" i="1"/>
  <c r="R39" i="1" s="1"/>
  <c r="R40" i="1" s="1"/>
  <c r="Q38" i="1"/>
  <c r="Q39" i="1" s="1"/>
  <c r="Q40" i="1" s="1"/>
  <c r="I38" i="1" l="1"/>
  <c r="I39" i="1" s="1"/>
  <c r="I40" i="1" s="1"/>
  <c r="D38" i="1"/>
  <c r="D39" i="1" s="1"/>
  <c r="D40" i="1" s="1"/>
  <c r="L38" i="1"/>
  <c r="L39" i="1" s="1"/>
  <c r="L40" i="1" s="1"/>
  <c r="B38" i="1"/>
  <c r="B39" i="1" s="1"/>
  <c r="B40" i="1" s="1"/>
  <c r="J38" i="1"/>
  <c r="J39" i="1" s="1"/>
  <c r="J40" i="1" s="1"/>
  <c r="C38" i="1"/>
  <c r="C39" i="1" s="1"/>
  <c r="C40" i="1" s="1"/>
  <c r="K38" i="1"/>
  <c r="K39" i="1" s="1"/>
  <c r="K40" i="1" s="1"/>
  <c r="F38" i="1"/>
  <c r="F39" i="1" s="1"/>
  <c r="F40" i="1" s="1"/>
  <c r="N38" i="1"/>
  <c r="N39" i="1" s="1"/>
  <c r="N40" i="1" s="1"/>
  <c r="G38" i="1"/>
  <c r="G39" i="1" s="1"/>
  <c r="G40" i="1" s="1"/>
  <c r="O38" i="1"/>
  <c r="O39" i="1" s="1"/>
  <c r="O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<sst xmlns="http://schemas.openxmlformats.org/spreadsheetml/2006/main" count="52" uniqueCount="49">
  <si>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</si>
  <si>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</si>
  <si>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</si>
  <si>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</si>
  <si>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</si>
  <si>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</si>
  <si>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</si>
  <si>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</si>
  <si>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</si>
  <si>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</si>
  <si>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</si>
  <si>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</si>
  <si>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</si>
  <si>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</si>
  <si>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</si>
  <si>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</si>
  <si>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</si>
  <si>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</si>
  <si>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</si>
  <si>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</si>
  <si>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(40N, 23E)</t>
  </si>
  <si>
    <t>Months: 1, 2, 3, 4, 5, 6, 7, 8, 9, 10, 11, 12</t>
  </si>
  <si>
    <t>Total number of observations: 10273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</si>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</sst>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3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9</v>
      </c>
      <c r="C2">
        <v>4</v>
      </c>
      <c r="D2">
        <v>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15</v>
      </c>
    </row>
    <row r="3" spans="1:19" x14ac:dyDescent="0.25">
      <c r="A3">
        <v>15</v>
      </c>
      <c r="B3">
        <v>10</v>
      </c>
      <c r="C3">
        <v>4</v>
      </c>
      <c r="D3">
        <v>2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17</v>
      </c>
    </row>
    <row r="4" spans="1:19" x14ac:dyDescent="0.25">
      <c r="A4">
        <v>30</v>
      </c>
      <c r="B4">
        <v>34</v>
      </c>
      <c r="C4">
        <v>3</v>
      </c>
      <c r="D4">
        <v>2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40</v>
      </c>
    </row>
    <row r="5" spans="1:19" x14ac:dyDescent="0.25">
      <c r="A5">
        <v>45</v>
      </c>
      <c r="B5">
        <v>30</v>
      </c>
      <c r="C5">
        <v>3</v>
      </c>
      <c r="D5">
        <v>3</v>
      </c>
      <c r="E5">
        <v>1</v>
      </c>
      <c r="F5">
        <v>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39</v>
      </c>
    </row>
    <row r="6" spans="1:19" x14ac:dyDescent="0.25">
      <c r="A6">
        <v>60</v>
      </c>
      <c r="B6">
        <v>11</v>
      </c>
      <c r="C6">
        <v>6</v>
      </c>
      <c r="D6">
        <v>5</v>
      </c>
      <c r="E6">
        <v>2</v>
      </c>
      <c r="F6">
        <v>2</v>
      </c>
      <c r="G6">
        <v>1</v>
      </c>
      <c r="H6">
        <v>1</v>
      </c>
      <c r="I6">
        <v>0</v>
      </c>
      <c r="J6">
        <v>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30</v>
      </c>
    </row>
    <row r="7" spans="1:19" x14ac:dyDescent="0.25">
      <c r="A7">
        <v>75</v>
      </c>
      <c r="B7">
        <v>29</v>
      </c>
      <c r="C7">
        <v>58</v>
      </c>
      <c r="D7">
        <v>43</v>
      </c>
      <c r="E7">
        <v>29</v>
      </c>
      <c r="F7">
        <v>15</v>
      </c>
      <c r="G7">
        <v>7</v>
      </c>
      <c r="H7">
        <v>4</v>
      </c>
      <c r="I7">
        <v>3</v>
      </c>
      <c r="J7">
        <v>2</v>
      </c>
      <c r="K7">
        <v>2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194</v>
      </c>
    </row>
    <row r="8" spans="1:19" x14ac:dyDescent="0.25">
      <c r="A8">
        <v>90</v>
      </c>
      <c r="B8">
        <v>46</v>
      </c>
      <c r="C8">
        <v>30</v>
      </c>
      <c r="D8">
        <v>15</v>
      </c>
      <c r="E8">
        <v>7</v>
      </c>
      <c r="F8">
        <v>3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103</v>
      </c>
    </row>
    <row r="9" spans="1:19" x14ac:dyDescent="0.25">
      <c r="A9">
        <v>105</v>
      </c>
      <c r="B9">
        <v>134</v>
      </c>
      <c r="C9">
        <v>23</v>
      </c>
      <c r="D9">
        <v>7</v>
      </c>
      <c r="E9">
        <v>2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166</v>
      </c>
    </row>
    <row r="10" spans="1:19" x14ac:dyDescent="0.25">
      <c r="A10">
        <v>120</v>
      </c>
      <c r="B10">
        <v>28</v>
      </c>
      <c r="C10">
        <v>16</v>
      </c>
      <c r="D10">
        <v>6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51</v>
      </c>
    </row>
    <row r="11" spans="1:19" x14ac:dyDescent="0.25">
      <c r="A11">
        <v>135</v>
      </c>
      <c r="B11">
        <v>65</v>
      </c>
      <c r="C11">
        <v>33</v>
      </c>
      <c r="D11">
        <v>10</v>
      </c>
      <c r="E11">
        <v>4</v>
      </c>
      <c r="F11">
        <v>2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115</v>
      </c>
    </row>
    <row r="12" spans="1:19" x14ac:dyDescent="0.25">
      <c r="A12">
        <v>150</v>
      </c>
      <c r="B12">
        <v>29</v>
      </c>
      <c r="C12">
        <v>13</v>
      </c>
      <c r="D12">
        <v>5</v>
      </c>
      <c r="E12">
        <v>2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49</v>
      </c>
    </row>
    <row r="13" spans="1:19" x14ac:dyDescent="0.25">
      <c r="A13">
        <v>165</v>
      </c>
      <c r="B13">
        <v>8</v>
      </c>
      <c r="C13">
        <v>4</v>
      </c>
      <c r="D13">
        <v>1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14</v>
      </c>
    </row>
    <row r="14" spans="1:19" x14ac:dyDescent="0.25">
      <c r="A14">
        <v>180</v>
      </c>
      <c r="B14">
        <v>13</v>
      </c>
      <c r="C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14</v>
      </c>
    </row>
    <row r="15" spans="1:19" x14ac:dyDescent="0.25">
      <c r="A15">
        <v>195</v>
      </c>
      <c r="B15">
        <v>2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</v>
      </c>
    </row>
    <row r="16" spans="1:19" x14ac:dyDescent="0.25">
      <c r="A16">
        <v>210</v>
      </c>
      <c r="B16">
        <v>1</v>
      </c>
      <c r="C16">
        <v>1</v>
      </c>
      <c r="D16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</v>
      </c>
    </row>
    <row r="17" spans="1:19" x14ac:dyDescent="0.25">
      <c r="A17">
        <v>225</v>
      </c>
      <c r="B17">
        <v>2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</v>
      </c>
    </row>
    <row r="18" spans="1:19" x14ac:dyDescent="0.25">
      <c r="A18">
        <v>240</v>
      </c>
      <c r="B18">
        <v>1</v>
      </c>
      <c r="C18">
        <v>1</v>
      </c>
      <c r="D18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3</v>
      </c>
    </row>
    <row r="19" spans="1:19" x14ac:dyDescent="0.25">
      <c r="A19">
        <v>255</v>
      </c>
      <c r="B19">
        <v>2</v>
      </c>
      <c r="C19">
        <v>1</v>
      </c>
      <c r="D19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4</v>
      </c>
    </row>
    <row r="20" spans="1:19" x14ac:dyDescent="0.25">
      <c r="A20">
        <v>270</v>
      </c>
      <c r="B20">
        <v>4</v>
      </c>
      <c r="C20">
        <v>2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7</v>
      </c>
    </row>
    <row r="21" spans="1:19" x14ac:dyDescent="0.25">
      <c r="A21">
        <v>285</v>
      </c>
      <c r="B21">
        <v>6</v>
      </c>
      <c r="C21">
        <v>3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10</v>
      </c>
    </row>
    <row r="22" spans="1:19" x14ac:dyDescent="0.25">
      <c r="A22">
        <v>300</v>
      </c>
      <c r="B22">
        <v>14</v>
      </c>
      <c r="C22">
        <v>4</v>
      </c>
      <c r="D22">
        <v>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20</v>
      </c>
    </row>
    <row r="23" spans="1:19" x14ac:dyDescent="0.25">
      <c r="A23">
        <v>315</v>
      </c>
      <c r="B23">
        <v>7</v>
      </c>
      <c r="C23">
        <v>6</v>
      </c>
      <c r="D23">
        <v>3</v>
      </c>
      <c r="E23">
        <v>1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18</v>
      </c>
    </row>
    <row r="24" spans="1:19" x14ac:dyDescent="0.25">
      <c r="A24">
        <v>330</v>
      </c>
      <c r="B24">
        <v>6</v>
      </c>
      <c r="C24">
        <v>8</v>
      </c>
      <c r="D24">
        <v>6</v>
      </c>
      <c r="E24">
        <v>3</v>
      </c>
      <c r="F24">
        <v>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25</v>
      </c>
    </row>
    <row r="25" spans="1:19" x14ac:dyDescent="0.25">
      <c r="A25">
        <v>345</v>
      </c>
      <c r="B25">
        <v>22</v>
      </c>
      <c r="C25">
        <v>11</v>
      </c>
      <c r="D25">
        <v>7</v>
      </c>
      <c r="E25">
        <v>4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46</v>
      </c>
    </row>
    <row r="26" spans="1:19" x14ac:dyDescent="0.25">
      <c r="A26" t="s">
        <v>18</v>
      </c>
      <c r="B26">
        <v>513</v>
      </c>
      <c r="C26">
        <v>237</v>
      </c>
      <c r="D26">
        <v>124</v>
      </c>
      <c r="E26">
        <v>59</v>
      </c>
      <c r="F26">
        <v>29</v>
      </c>
      <c r="G26">
        <v>10</v>
      </c>
      <c r="H26">
        <v>6</v>
      </c>
      <c r="I26">
        <v>3</v>
      </c>
      <c r="J26">
        <v>3</v>
      </c>
      <c r="K26">
        <v>3</v>
      </c>
      <c r="L26">
        <v>1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  <c r="S26">
        <v>989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SUM(B7:B13)</f>
        <v>339</v>
      </c>
      <c r="C37">
        <f t="shared" ref="C37:S37" si="0">SUM(C7:C13)</f>
        <v>177</v>
      </c>
      <c r="D37">
        <f t="shared" si="0"/>
        <v>87</v>
      </c>
      <c r="E37">
        <f t="shared" si="0"/>
        <v>46</v>
      </c>
      <c r="F37">
        <f t="shared" si="0"/>
        <v>20</v>
      </c>
      <c r="G37">
        <f t="shared" si="0"/>
        <v>9</v>
      </c>
      <c r="H37">
        <f t="shared" si="0"/>
        <v>5</v>
      </c>
      <c r="I37">
        <f t="shared" si="0"/>
        <v>3</v>
      </c>
      <c r="J37">
        <f t="shared" si="0"/>
        <v>2</v>
      </c>
      <c r="K37">
        <f t="shared" si="0"/>
        <v>2</v>
      </c>
      <c r="L37">
        <f t="shared" si="0"/>
        <v>1</v>
      </c>
      <c r="M37">
        <f t="shared" si="0"/>
        <v>1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692</v>
      </c>
    </row>
    <row r="38" spans="1:19" s="2" customFormat="1" x14ac:dyDescent="0.25">
      <c r="A38" s="1" t="s">
        <v>42</v>
      </c>
      <c r="B38" s="2">
        <f>SUM(B37:$R37)</f>
        <v>692</v>
      </c>
      <c r="C38" s="2">
        <f>SUM(C37:$R37)</f>
        <v>353</v>
      </c>
      <c r="D38" s="2">
        <f>SUM(D37:$R37)</f>
        <v>176</v>
      </c>
      <c r="E38" s="2">
        <f>SUM(E37:$R37)</f>
        <v>89</v>
      </c>
      <c r="F38" s="2">
        <f>SUM(F37:$R37)</f>
        <v>43</v>
      </c>
      <c r="G38" s="2">
        <f>SUM(G37:$R37)</f>
        <v>23</v>
      </c>
      <c r="H38" s="2">
        <f>SUM(H37:$R37)</f>
        <v>14</v>
      </c>
      <c r="I38" s="2">
        <f>SUM(I37:$R37)</f>
        <v>9</v>
      </c>
      <c r="J38" s="2">
        <f>SUM(J37:$R37)</f>
        <v>6</v>
      </c>
      <c r="K38" s="2">
        <f>SUM(K37:$R37)</f>
        <v>4</v>
      </c>
      <c r="L38" s="2">
        <f>SUM(L37:$R37)</f>
        <v>2</v>
      </c>
      <c r="M38" s="2">
        <f>SUM(M37:$R37)</f>
        <v>1</v>
      </c>
      <c r="N38" s="2">
        <f>SUM(N37:$R37)</f>
        <v>0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40.705882352941174</v>
      </c>
      <c r="C39" s="3">
        <f t="shared" ref="C39:R39" si="1">C38/$S$3</f>
        <v>20.764705882352942</v>
      </c>
      <c r="D39" s="3">
        <f t="shared" si="1"/>
        <v>10.352941176470589</v>
      </c>
      <c r="E39" s="3">
        <f t="shared" si="1"/>
        <v>5.2352941176470589</v>
      </c>
      <c r="F39" s="3">
        <f t="shared" si="1"/>
        <v>2.5294117647058822</v>
      </c>
      <c r="G39" s="3">
        <f t="shared" si="1"/>
        <v>1.3529411764705883</v>
      </c>
      <c r="H39" s="3">
        <f t="shared" si="1"/>
        <v>0.82352941176470584</v>
      </c>
      <c r="I39" s="3">
        <f t="shared" si="1"/>
        <v>0.52941176470588236</v>
      </c>
      <c r="J39" s="3">
        <f t="shared" si="1"/>
        <v>0.35294117647058826</v>
      </c>
      <c r="K39" s="3">
        <f t="shared" si="1"/>
        <v>0.23529411764705882</v>
      </c>
      <c r="L39" s="3">
        <f t="shared" si="1"/>
        <v>0.11764705882352941</v>
      </c>
      <c r="M39" s="3">
        <f t="shared" si="1"/>
        <v>5.8823529411764705E-2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1.6096571730784837</v>
      </c>
      <c r="C40" s="4">
        <f t="shared" ref="C40:R40" si="2">LOG(C39,10)</f>
        <v>1.3173257840095485</v>
      </c>
      <c r="D40" s="4">
        <f t="shared" si="2"/>
        <v>1.0150637464358758</v>
      </c>
      <c r="E40" s="4">
        <f t="shared" si="2"/>
        <v>0.7189410852666388</v>
      </c>
      <c r="F40" s="4">
        <f t="shared" si="2"/>
        <v>0.40301953420131253</v>
      </c>
      <c r="G40" s="4">
        <f t="shared" si="2"/>
        <v>0.13127891463931896</v>
      </c>
      <c r="H40" s="4">
        <f t="shared" si="2"/>
        <v>-8.4320885700035916E-2</v>
      </c>
      <c r="I40" s="4">
        <f t="shared" si="2"/>
        <v>-0.27620641193894901</v>
      </c>
      <c r="J40" s="4">
        <f t="shared" si="2"/>
        <v>-0.4522976709946302</v>
      </c>
      <c r="K40" s="4">
        <f t="shared" si="2"/>
        <v>-0.62838893005031149</v>
      </c>
      <c r="L40" s="4">
        <f t="shared" si="2"/>
        <v>-0.92941892571429263</v>
      </c>
      <c r="M40" s="4">
        <f t="shared" si="2"/>
        <v>-1.2304489213782739</v>
      </c>
      <c r="N40" s="4" t="e">
        <f t="shared" si="2"/>
        <v>#NUM!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SLOPE(F40:M40,F36:M36)</f>
        <v>-0.61527569423989037</v>
      </c>
    </row>
    <row r="44" spans="1:19" ht="15.75" thickBot="1" x14ac:dyDescent="0.3">
      <c r="A44" s="2" t="s">
        <v>47</v>
      </c>
      <c r="B44" s="5">
        <f>INTERCEPT(F40:M40,F36:M36)</f>
        <v>0.88565820725279121</v>
      </c>
    </row>
    <row r="45" spans="1:19" ht="15.75" thickBot="1" x14ac:dyDescent="0.3">
      <c r="A45" s="5" t="s">
        <v>48</v>
      </c>
      <c r="B45" s="6">
        <f>(-5-B44)/B43</f>
        <v>9.5658877188768443</v>
      </c>
      <c r="C45" t="str">
        <f>A31</f>
        <v>(40N, 23E)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40N-23E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2014-11-18T14:37:50Z</dcterms:created>
  <dcterms:modified xsi:type="dcterms:W3CDTF">2014-11-18T14:47:33Z</dcterms:modified>
</cp:coreProperties>
</file>