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75" windowWidth="20595" windowHeight="8415"/>
  </bookViews>
  <sheets>
    <sheet name="39.5N-25.5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37" i="1"/>
  <c r="D37" i="1"/>
  <c r="E37" i="1"/>
  <c r="B38" i="1" s="1"/>
  <c r="B39" i="1" s="1"/>
  <c r="B40" i="1" s="1"/>
  <c r="F37" i="1"/>
  <c r="D38" i="1" s="1"/>
  <c r="D39" i="1" s="1"/>
  <c r="D40" i="1" s="1"/>
  <c r="G37" i="1"/>
  <c r="H37" i="1"/>
  <c r="I37" i="1"/>
  <c r="G38" i="1" s="1"/>
  <c r="G39" i="1" s="1"/>
  <c r="G40" i="1" s="1"/>
  <c r="J37" i="1"/>
  <c r="J38" i="1" s="1"/>
  <c r="J39" i="1" s="1"/>
  <c r="J40" i="1" s="1"/>
  <c r="K37" i="1"/>
  <c r="L37" i="1"/>
  <c r="M37" i="1"/>
  <c r="L38" i="1" s="1"/>
  <c r="L39" i="1" s="1"/>
  <c r="L40" i="1" s="1"/>
  <c r="N37" i="1"/>
  <c r="O37" i="1"/>
  <c r="P37" i="1"/>
  <c r="Q37" i="1"/>
  <c r="P38" i="1" s="1"/>
  <c r="P39" i="1" s="1"/>
  <c r="P40" i="1" s="1"/>
  <c r="R37" i="1"/>
  <c r="R38" i="1" s="1"/>
  <c r="R39" i="1" s="1"/>
  <c r="R40" i="1" s="1"/>
  <c r="S37" i="1"/>
  <c r="B37" i="1"/>
  <c r="C45" i="1"/>
  <c r="Q38" i="1"/>
  <c r="Q39" i="1" s="1"/>
  <c r="Q40" i="1" s="1"/>
  <c r="N38" i="1"/>
  <c r="N39" i="1" s="1"/>
  <c r="N40" i="1" s="1"/>
  <c r="H38" i="1"/>
  <c r="H39" i="1" s="1"/>
  <c r="H40" i="1" s="1"/>
  <c r="C38" i="1"/>
  <c r="C39" i="1" s="1"/>
  <c r="C40" i="1" s="1"/>
  <c r="F38" i="1" l="1"/>
  <c r="F39" i="1" s="1"/>
  <c r="F40" i="1" s="1"/>
  <c r="I38" i="1"/>
  <c r="I39" i="1" s="1"/>
  <c r="I40" i="1" s="1"/>
  <c r="O38" i="1"/>
  <c r="O39" i="1" s="1"/>
  <c r="O40" i="1" s="1"/>
  <c r="E38" i="1"/>
  <c r="E39" i="1" s="1"/>
  <c r="E40" i="1" s="1"/>
  <c r="M38" i="1"/>
  <c r="M39" i="1" s="1"/>
  <c r="M40" i="1" s="1"/>
  <c r="K38" i="1"/>
  <c r="K39" i="1" s="1"/>
  <c r="K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<sst xmlns="http://schemas.openxmlformats.org/spreadsheetml/2006/main" count="52" uniqueCount="49">
  <si>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</si>
  <si>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</si>
  <si>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</si>
  <si>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</si>
  <si>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</si>
  <si>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</si>
  <si>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</si>
  <si>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</si>
  <si>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</si>
  <si>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</si>
  <si>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</si>
  <si>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</si>
  <si>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</si>
  <si>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</si>
  <si>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</si>
  <si>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</si>
  <si>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</si>
  <si>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</si>
  <si>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</si>
  <si>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</si>
  <si>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(39.5N, 25.5E)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</si>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</sst>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19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16</v>
      </c>
      <c r="C2">
        <v>10</v>
      </c>
      <c r="D2">
        <v>8</v>
      </c>
      <c r="E2">
        <v>4</v>
      </c>
      <c r="F2">
        <v>2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41</v>
      </c>
    </row>
    <row r="3" spans="1:19" x14ac:dyDescent="0.25">
      <c r="A3">
        <v>15</v>
      </c>
      <c r="B3">
        <v>29</v>
      </c>
      <c r="C3">
        <v>28</v>
      </c>
      <c r="D3">
        <v>28</v>
      </c>
      <c r="E3">
        <v>19</v>
      </c>
      <c r="F3">
        <v>15</v>
      </c>
      <c r="G3">
        <v>10</v>
      </c>
      <c r="H3">
        <v>6</v>
      </c>
      <c r="I3">
        <v>4</v>
      </c>
      <c r="J3">
        <v>4</v>
      </c>
      <c r="K3">
        <v>2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  <c r="R3">
        <v>0</v>
      </c>
      <c r="S3">
        <v>148</v>
      </c>
    </row>
    <row r="4" spans="1:19" x14ac:dyDescent="0.25">
      <c r="A4">
        <v>30</v>
      </c>
      <c r="B4">
        <v>24</v>
      </c>
      <c r="C4">
        <v>28</v>
      </c>
      <c r="D4">
        <v>35</v>
      </c>
      <c r="E4">
        <v>33</v>
      </c>
      <c r="F4">
        <v>34</v>
      </c>
      <c r="G4">
        <v>26</v>
      </c>
      <c r="H4">
        <v>23</v>
      </c>
      <c r="I4">
        <v>16</v>
      </c>
      <c r="J4">
        <v>22</v>
      </c>
      <c r="K4">
        <v>10</v>
      </c>
      <c r="L4">
        <v>3</v>
      </c>
      <c r="M4">
        <v>2</v>
      </c>
      <c r="N4">
        <v>2</v>
      </c>
      <c r="O4">
        <v>0</v>
      </c>
      <c r="P4">
        <v>0</v>
      </c>
      <c r="Q4">
        <v>0</v>
      </c>
      <c r="R4">
        <v>0</v>
      </c>
      <c r="S4">
        <v>258</v>
      </c>
    </row>
    <row r="5" spans="1:19" x14ac:dyDescent="0.25">
      <c r="A5">
        <v>45</v>
      </c>
      <c r="B5">
        <v>24</v>
      </c>
      <c r="C5">
        <v>15</v>
      </c>
      <c r="D5">
        <v>16</v>
      </c>
      <c r="E5">
        <v>14</v>
      </c>
      <c r="F5">
        <v>13</v>
      </c>
      <c r="G5">
        <v>11</v>
      </c>
      <c r="H5">
        <v>8</v>
      </c>
      <c r="I5">
        <v>7</v>
      </c>
      <c r="J5">
        <v>8</v>
      </c>
      <c r="K5">
        <v>4</v>
      </c>
      <c r="L5">
        <v>1</v>
      </c>
      <c r="M5">
        <v>1</v>
      </c>
      <c r="N5">
        <v>1</v>
      </c>
      <c r="O5">
        <v>0</v>
      </c>
      <c r="P5">
        <v>0</v>
      </c>
      <c r="Q5">
        <v>0</v>
      </c>
      <c r="R5">
        <v>0</v>
      </c>
      <c r="S5">
        <v>123</v>
      </c>
    </row>
    <row r="6" spans="1:19" x14ac:dyDescent="0.25">
      <c r="A6">
        <v>60</v>
      </c>
      <c r="B6">
        <v>6</v>
      </c>
      <c r="C6">
        <v>4</v>
      </c>
      <c r="D6">
        <v>3</v>
      </c>
      <c r="E6">
        <v>2</v>
      </c>
      <c r="F6">
        <v>2</v>
      </c>
      <c r="G6">
        <v>1</v>
      </c>
      <c r="H6">
        <v>1</v>
      </c>
      <c r="I6">
        <v>0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20</v>
      </c>
    </row>
    <row r="7" spans="1:19" x14ac:dyDescent="0.25">
      <c r="A7">
        <v>75</v>
      </c>
      <c r="B7">
        <v>2</v>
      </c>
      <c r="C7">
        <v>1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3</v>
      </c>
    </row>
    <row r="8" spans="1:19" x14ac:dyDescent="0.25">
      <c r="A8">
        <v>90</v>
      </c>
      <c r="B8">
        <v>1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2</v>
      </c>
    </row>
    <row r="9" spans="1:19" x14ac:dyDescent="0.25">
      <c r="A9">
        <v>105</v>
      </c>
      <c r="B9">
        <v>1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2</v>
      </c>
    </row>
    <row r="10" spans="1:19" x14ac:dyDescent="0.25">
      <c r="A10">
        <v>120</v>
      </c>
      <c r="B10">
        <v>1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2</v>
      </c>
    </row>
    <row r="11" spans="1:19" x14ac:dyDescent="0.25">
      <c r="A11">
        <v>135</v>
      </c>
      <c r="B11">
        <v>1</v>
      </c>
      <c r="C11">
        <v>1</v>
      </c>
      <c r="D11">
        <v>0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3</v>
      </c>
    </row>
    <row r="12" spans="1:19" x14ac:dyDescent="0.25">
      <c r="A12">
        <v>150</v>
      </c>
      <c r="B12">
        <v>2</v>
      </c>
      <c r="C12">
        <v>1</v>
      </c>
      <c r="D12">
        <v>1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5</v>
      </c>
    </row>
    <row r="13" spans="1:19" x14ac:dyDescent="0.25">
      <c r="A13">
        <v>165</v>
      </c>
      <c r="B13">
        <v>4</v>
      </c>
      <c r="C13">
        <v>2</v>
      </c>
      <c r="D13">
        <v>2</v>
      </c>
      <c r="E13">
        <v>2</v>
      </c>
      <c r="F13">
        <v>1</v>
      </c>
      <c r="G13">
        <v>1</v>
      </c>
      <c r="H13">
        <v>1</v>
      </c>
      <c r="I13">
        <v>0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14</v>
      </c>
    </row>
    <row r="14" spans="1:19" x14ac:dyDescent="0.25">
      <c r="A14">
        <v>180</v>
      </c>
      <c r="B14">
        <v>10</v>
      </c>
      <c r="C14">
        <v>12</v>
      </c>
      <c r="D14">
        <v>9</v>
      </c>
      <c r="E14">
        <v>7</v>
      </c>
      <c r="F14">
        <v>6</v>
      </c>
      <c r="G14">
        <v>4</v>
      </c>
      <c r="H14">
        <v>3</v>
      </c>
      <c r="I14">
        <v>3</v>
      </c>
      <c r="J14">
        <v>3</v>
      </c>
      <c r="K14">
        <v>2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S14">
        <v>61</v>
      </c>
    </row>
    <row r="15" spans="1:19" x14ac:dyDescent="0.25">
      <c r="A15">
        <v>195</v>
      </c>
      <c r="B15">
        <v>11</v>
      </c>
      <c r="C15">
        <v>16</v>
      </c>
      <c r="D15">
        <v>15</v>
      </c>
      <c r="E15">
        <v>10</v>
      </c>
      <c r="F15">
        <v>9</v>
      </c>
      <c r="G15">
        <v>7</v>
      </c>
      <c r="H15">
        <v>4</v>
      </c>
      <c r="I15">
        <v>3</v>
      </c>
      <c r="J15">
        <v>4</v>
      </c>
      <c r="K15">
        <v>3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83</v>
      </c>
    </row>
    <row r="16" spans="1:19" x14ac:dyDescent="0.25">
      <c r="A16">
        <v>210</v>
      </c>
      <c r="B16">
        <v>10</v>
      </c>
      <c r="C16">
        <v>10</v>
      </c>
      <c r="D16">
        <v>8</v>
      </c>
      <c r="E16">
        <v>5</v>
      </c>
      <c r="F16">
        <v>3</v>
      </c>
      <c r="G16">
        <v>2</v>
      </c>
      <c r="H16">
        <v>2</v>
      </c>
      <c r="I16">
        <v>1</v>
      </c>
      <c r="J16">
        <v>1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43</v>
      </c>
    </row>
    <row r="17" spans="1:19" x14ac:dyDescent="0.25">
      <c r="A17">
        <v>225</v>
      </c>
      <c r="B17">
        <v>8</v>
      </c>
      <c r="C17">
        <v>6</v>
      </c>
      <c r="D17">
        <v>5</v>
      </c>
      <c r="E17">
        <v>3</v>
      </c>
      <c r="F17">
        <v>1</v>
      </c>
      <c r="G17">
        <v>1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25</v>
      </c>
    </row>
    <row r="18" spans="1:19" x14ac:dyDescent="0.25">
      <c r="A18">
        <v>240</v>
      </c>
      <c r="B18">
        <v>7</v>
      </c>
      <c r="C18">
        <v>4</v>
      </c>
      <c r="D18">
        <v>5</v>
      </c>
      <c r="E18">
        <v>2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19</v>
      </c>
    </row>
    <row r="19" spans="1:19" x14ac:dyDescent="0.25">
      <c r="A19">
        <v>255</v>
      </c>
      <c r="B19">
        <v>6</v>
      </c>
      <c r="C19">
        <v>6</v>
      </c>
      <c r="D19">
        <v>3</v>
      </c>
      <c r="E19">
        <v>1</v>
      </c>
      <c r="F19">
        <v>1</v>
      </c>
      <c r="G19">
        <v>0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18</v>
      </c>
    </row>
    <row r="20" spans="1:19" x14ac:dyDescent="0.25">
      <c r="A20">
        <v>270</v>
      </c>
      <c r="B20">
        <v>14</v>
      </c>
      <c r="C20">
        <v>8</v>
      </c>
      <c r="D20">
        <v>3</v>
      </c>
      <c r="E20">
        <v>2</v>
      </c>
      <c r="F20">
        <v>1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29</v>
      </c>
    </row>
    <row r="21" spans="1:19" x14ac:dyDescent="0.25">
      <c r="A21">
        <v>285</v>
      </c>
      <c r="B21">
        <v>12</v>
      </c>
      <c r="C21">
        <v>7</v>
      </c>
      <c r="D21">
        <v>3</v>
      </c>
      <c r="E21">
        <v>2</v>
      </c>
      <c r="F21">
        <v>1</v>
      </c>
      <c r="G21">
        <v>1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26</v>
      </c>
    </row>
    <row r="22" spans="1:19" x14ac:dyDescent="0.25">
      <c r="A22">
        <v>300</v>
      </c>
      <c r="B22">
        <v>7</v>
      </c>
      <c r="C22">
        <v>4</v>
      </c>
      <c r="D22">
        <v>3</v>
      </c>
      <c r="E22">
        <v>2</v>
      </c>
      <c r="F22">
        <v>1</v>
      </c>
      <c r="G22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18</v>
      </c>
    </row>
    <row r="23" spans="1:19" x14ac:dyDescent="0.25">
      <c r="A23">
        <v>315</v>
      </c>
      <c r="B23">
        <v>7</v>
      </c>
      <c r="C23">
        <v>5</v>
      </c>
      <c r="D23">
        <v>2</v>
      </c>
      <c r="E23">
        <v>1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16</v>
      </c>
    </row>
    <row r="24" spans="1:19" x14ac:dyDescent="0.25">
      <c r="A24">
        <v>330</v>
      </c>
      <c r="B24">
        <v>6</v>
      </c>
      <c r="C24">
        <v>4</v>
      </c>
      <c r="D24">
        <v>2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13</v>
      </c>
    </row>
    <row r="25" spans="1:19" x14ac:dyDescent="0.25">
      <c r="A25">
        <v>345</v>
      </c>
      <c r="B25">
        <v>7</v>
      </c>
      <c r="C25">
        <v>6</v>
      </c>
      <c r="D25">
        <v>3</v>
      </c>
      <c r="E25">
        <v>1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18</v>
      </c>
    </row>
    <row r="26" spans="1:19" x14ac:dyDescent="0.25">
      <c r="A26" t="s">
        <v>18</v>
      </c>
      <c r="B26">
        <v>216</v>
      </c>
      <c r="C26">
        <v>181</v>
      </c>
      <c r="D26">
        <v>154</v>
      </c>
      <c r="E26">
        <v>113</v>
      </c>
      <c r="F26">
        <v>93</v>
      </c>
      <c r="G26">
        <v>67</v>
      </c>
      <c r="H26">
        <v>50</v>
      </c>
      <c r="I26">
        <v>34</v>
      </c>
      <c r="J26">
        <v>43</v>
      </c>
      <c r="K26">
        <v>23</v>
      </c>
      <c r="L26">
        <v>7</v>
      </c>
      <c r="M26">
        <v>5</v>
      </c>
      <c r="N26">
        <v>4</v>
      </c>
      <c r="O26">
        <v>0</v>
      </c>
      <c r="P26">
        <v>0</v>
      </c>
      <c r="Q26">
        <v>0</v>
      </c>
      <c r="R26">
        <v>0</v>
      </c>
      <c r="S26">
        <v>990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B26-SUM(B3:B13)</f>
        <v>121</v>
      </c>
      <c r="C37">
        <f t="shared" ref="C37:S37" si="0">C26-SUM(C3:C13)</f>
        <v>98</v>
      </c>
      <c r="D37">
        <f t="shared" si="0"/>
        <v>69</v>
      </c>
      <c r="E37">
        <f t="shared" si="0"/>
        <v>41</v>
      </c>
      <c r="F37">
        <f t="shared" si="0"/>
        <v>28</v>
      </c>
      <c r="G37">
        <f t="shared" si="0"/>
        <v>18</v>
      </c>
      <c r="H37">
        <f t="shared" si="0"/>
        <v>11</v>
      </c>
      <c r="I37">
        <f t="shared" si="0"/>
        <v>7</v>
      </c>
      <c r="J37">
        <f t="shared" si="0"/>
        <v>8</v>
      </c>
      <c r="K37">
        <f t="shared" si="0"/>
        <v>6</v>
      </c>
      <c r="L37">
        <f t="shared" si="0"/>
        <v>2</v>
      </c>
      <c r="M37">
        <f t="shared" si="0"/>
        <v>1</v>
      </c>
      <c r="N37">
        <f t="shared" si="0"/>
        <v>0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410</v>
      </c>
    </row>
    <row r="38" spans="1:19" s="2" customFormat="1" x14ac:dyDescent="0.25">
      <c r="A38" s="1" t="s">
        <v>42</v>
      </c>
      <c r="B38" s="2">
        <f>SUM(B37:$R37)</f>
        <v>410</v>
      </c>
      <c r="C38" s="2">
        <f>SUM(C37:$R37)</f>
        <v>289</v>
      </c>
      <c r="D38" s="2">
        <f>SUM(D37:$R37)</f>
        <v>191</v>
      </c>
      <c r="E38" s="2">
        <f>SUM(E37:$R37)</f>
        <v>122</v>
      </c>
      <c r="F38" s="2">
        <f>SUM(F37:$R37)</f>
        <v>81</v>
      </c>
      <c r="G38" s="2">
        <f>SUM(G37:$R37)</f>
        <v>53</v>
      </c>
      <c r="H38" s="2">
        <f>SUM(H37:$R37)</f>
        <v>35</v>
      </c>
      <c r="I38" s="2">
        <f>SUM(I37:$R37)</f>
        <v>24</v>
      </c>
      <c r="J38" s="2">
        <f>SUM(J37:$R37)</f>
        <v>17</v>
      </c>
      <c r="K38" s="2">
        <f>SUM(K37:$R37)</f>
        <v>9</v>
      </c>
      <c r="L38" s="2">
        <f>SUM(L37:$R37)</f>
        <v>3</v>
      </c>
      <c r="M38" s="2">
        <f>SUM(M37:$R37)</f>
        <v>1</v>
      </c>
      <c r="N38" s="2">
        <f>SUM(N37:$R37)</f>
        <v>0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2.7702702702702702</v>
      </c>
      <c r="C39" s="3">
        <f t="shared" ref="C39:R39" si="1">C38/$S$3</f>
        <v>1.9527027027027026</v>
      </c>
      <c r="D39" s="3">
        <f t="shared" si="1"/>
        <v>1.2905405405405406</v>
      </c>
      <c r="E39" s="3">
        <f t="shared" si="1"/>
        <v>0.82432432432432434</v>
      </c>
      <c r="F39" s="3">
        <f t="shared" si="1"/>
        <v>0.54729729729729726</v>
      </c>
      <c r="G39" s="3">
        <f t="shared" si="1"/>
        <v>0.35810810810810811</v>
      </c>
      <c r="H39" s="3">
        <f t="shared" si="1"/>
        <v>0.23648648648648649</v>
      </c>
      <c r="I39" s="3">
        <f t="shared" si="1"/>
        <v>0.16216216216216217</v>
      </c>
      <c r="J39" s="3">
        <f t="shared" si="1"/>
        <v>0.11486486486486487</v>
      </c>
      <c r="K39" s="3">
        <f t="shared" si="1"/>
        <v>6.0810810810810814E-2</v>
      </c>
      <c r="L39" s="3">
        <f t="shared" si="1"/>
        <v>2.0270270270270271E-2</v>
      </c>
      <c r="M39" s="3">
        <f t="shared" si="1"/>
        <v>6.7567567567567571E-3</v>
      </c>
      <c r="N39" s="3">
        <f t="shared" si="1"/>
        <v>0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0.44252214132477807</v>
      </c>
      <c r="C40" s="4">
        <f t="shared" ref="C40:R40" si="2">LOG(C39,10)</f>
        <v>0.29063612736159045</v>
      </c>
      <c r="D40" s="4">
        <f t="shared" si="2"/>
        <v>0.11077165185277016</v>
      </c>
      <c r="E40" s="4">
        <f t="shared" si="2"/>
        <v>-8.3901884720209138E-2</v>
      </c>
      <c r="F40" s="4">
        <f t="shared" si="2"/>
        <v>-0.26177669651630764</v>
      </c>
      <c r="G40" s="4">
        <f t="shared" si="2"/>
        <v>-0.44598584579416828</v>
      </c>
      <c r="H40" s="4">
        <f t="shared" si="2"/>
        <v>-0.62619367104468171</v>
      </c>
      <c r="I40" s="4">
        <f t="shared" si="2"/>
        <v>-0.79005047368335124</v>
      </c>
      <c r="J40" s="4">
        <f t="shared" si="2"/>
        <v>-0.93981279401668338</v>
      </c>
      <c r="K40" s="4">
        <f t="shared" si="2"/>
        <v>-1.2160192059556323</v>
      </c>
      <c r="L40" s="4">
        <f t="shared" si="2"/>
        <v>-1.6931404606752947</v>
      </c>
      <c r="M40" s="4">
        <f t="shared" si="2"/>
        <v>-2.170261715394957</v>
      </c>
      <c r="N40" s="4" t="e">
        <f t="shared" si="2"/>
        <v>#NUM!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SLOPE(F40:M40,F36:M36)</f>
        <v>-0.73744365810486401</v>
      </c>
    </row>
    <row r="44" spans="1:19" ht="15.75" thickBot="1" x14ac:dyDescent="0.3">
      <c r="A44" s="2" t="s">
        <v>47</v>
      </c>
      <c r="B44" s="5">
        <f>INTERCEPT(F40:M40,F36:M36)</f>
        <v>0.50307243695614745</v>
      </c>
    </row>
    <row r="45" spans="1:19" ht="15.75" thickBot="1" x14ac:dyDescent="0.3">
      <c r="A45" s="5" t="s">
        <v>48</v>
      </c>
      <c r="B45" s="6">
        <f>(-5-B44)/B43</f>
        <v>7.4623632279899734</v>
      </c>
      <c r="C45" t="str">
        <f>A31</f>
        <v>(39.5N, 25.5E)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39.5N-25.5E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2014-11-19T13:56:07Z</dcterms:created>
  <dcterms:modified xsi:type="dcterms:W3CDTF">2014-11-19T14:01:37Z</dcterms:modified>
</cp:coreProperties>
</file>