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8N-26E" sheetId="1" r:id="rId1"/>
  </sheets>
  <calcPr calcId="0"/>
</workbook>
</file>

<file path=xl/calcChain.xml><?xml version="1.0" encoding="utf-8"?>
<calcChain xmlns="http://schemas.openxmlformats.org/spreadsheetml/2006/main">
  <c r="B37" i="1" l="1"/>
  <c r="B44" i="1"/>
  <c r="B43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B38" i="1" s="1"/>
  <c r="B39" i="1" s="1"/>
  <c r="B40" i="1" s="1"/>
  <c r="C38" i="1" l="1"/>
  <c r="C39" i="1" s="1"/>
  <c r="C40" i="1" s="1"/>
  <c r="G38" i="1"/>
  <c r="G39" i="1" s="1"/>
  <c r="G40" i="1" s="1"/>
  <c r="K38" i="1"/>
  <c r="K39" i="1" s="1"/>
  <c r="K40" i="1" s="1"/>
  <c r="B45" i="1" s="1"/>
  <c r="O38" i="1"/>
  <c r="O39" i="1" s="1"/>
  <c r="O40" i="1" s="1"/>
  <c r="E38" i="1"/>
  <c r="E39" i="1" s="1"/>
  <c r="E40" i="1" s="1"/>
  <c r="I38" i="1"/>
  <c r="I39" i="1" s="1"/>
  <c r="I40" i="1" s="1"/>
  <c r="M38" i="1"/>
  <c r="M39" i="1" s="1"/>
  <c r="M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<sst xmlns="http://schemas.openxmlformats.org/spreadsheetml/2006/main" count="52" uniqueCount="49">
  <si>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</si>
  <si>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</si>
  <si>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</si>
  <si>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</si>
  <si>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</si>
  <si>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</si>
  <si>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</si>
  <si>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</si>
  <si>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</si>
  <si>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</si>
  <si>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</si>
  <si>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</si>
  <si>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</si>
  <si>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</si>
  <si>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</si>
  <si>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</si>
  <si>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</si>
  <si>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</si>
  <si>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</si>
  <si>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</si>
  <si>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26E)</t>
  </si>
  <si>
    <t>Months: 1, 2, 3, 4, 5, 6, 7, 8, 9, 10, 11, 12</t>
  </si>
  <si>
    <t>Total number of observations: 10273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</si>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</sst>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7</v>
      </c>
      <c r="D2">
        <v>13</v>
      </c>
      <c r="E2">
        <v>13</v>
      </c>
      <c r="F2">
        <v>14</v>
      </c>
      <c r="G2">
        <v>14</v>
      </c>
      <c r="H2">
        <v>8</v>
      </c>
      <c r="I2">
        <v>5</v>
      </c>
      <c r="J2">
        <v>3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80</v>
      </c>
    </row>
    <row r="3" spans="1:19" x14ac:dyDescent="0.25">
      <c r="A3">
        <v>15</v>
      </c>
      <c r="B3">
        <v>4</v>
      </c>
      <c r="C3">
        <v>8</v>
      </c>
      <c r="D3">
        <v>10</v>
      </c>
      <c r="E3">
        <v>11</v>
      </c>
      <c r="F3">
        <v>14</v>
      </c>
      <c r="G3">
        <v>14</v>
      </c>
      <c r="H3">
        <v>10</v>
      </c>
      <c r="I3">
        <v>7</v>
      </c>
      <c r="J3">
        <v>7</v>
      </c>
      <c r="K3">
        <v>3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88</v>
      </c>
    </row>
    <row r="4" spans="1:19" x14ac:dyDescent="0.25">
      <c r="A4">
        <v>30</v>
      </c>
      <c r="B4">
        <v>3</v>
      </c>
      <c r="C4">
        <v>4</v>
      </c>
      <c r="D4">
        <v>4</v>
      </c>
      <c r="E4">
        <v>5</v>
      </c>
      <c r="F4">
        <v>4</v>
      </c>
      <c r="G4">
        <v>3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27</v>
      </c>
    </row>
    <row r="5" spans="1:19" x14ac:dyDescent="0.25">
      <c r="A5">
        <v>45</v>
      </c>
      <c r="B5">
        <v>2</v>
      </c>
      <c r="C5">
        <v>2</v>
      </c>
      <c r="D5">
        <v>1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</row>
    <row r="6" spans="1:19" x14ac:dyDescent="0.25">
      <c r="A6">
        <v>60</v>
      </c>
      <c r="B6">
        <v>1</v>
      </c>
      <c r="C6">
        <v>2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</v>
      </c>
    </row>
    <row r="7" spans="1:19" x14ac:dyDescent="0.25">
      <c r="A7">
        <v>75</v>
      </c>
      <c r="B7">
        <v>1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1</v>
      </c>
      <c r="C9">
        <v>1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1</v>
      </c>
      <c r="C11">
        <v>1</v>
      </c>
      <c r="D11">
        <v>2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6</v>
      </c>
    </row>
    <row r="12" spans="1:19" x14ac:dyDescent="0.25">
      <c r="A12">
        <v>150</v>
      </c>
      <c r="B12">
        <v>4</v>
      </c>
      <c r="C12">
        <v>4</v>
      </c>
      <c r="D12">
        <v>4</v>
      </c>
      <c r="E12">
        <v>2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23</v>
      </c>
    </row>
    <row r="13" spans="1:19" x14ac:dyDescent="0.25">
      <c r="A13">
        <v>165</v>
      </c>
      <c r="B13">
        <v>4</v>
      </c>
      <c r="C13">
        <v>4</v>
      </c>
      <c r="D13">
        <v>4</v>
      </c>
      <c r="E13">
        <v>4</v>
      </c>
      <c r="F13">
        <v>2</v>
      </c>
      <c r="G13">
        <v>3</v>
      </c>
      <c r="H13">
        <v>2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28</v>
      </c>
    </row>
    <row r="14" spans="1:19" x14ac:dyDescent="0.25">
      <c r="A14">
        <v>180</v>
      </c>
      <c r="B14">
        <v>4</v>
      </c>
      <c r="C14">
        <v>4</v>
      </c>
      <c r="D14">
        <v>4</v>
      </c>
      <c r="E14">
        <v>2</v>
      </c>
      <c r="F14">
        <v>2</v>
      </c>
      <c r="G14">
        <v>3</v>
      </c>
      <c r="H14">
        <v>2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24</v>
      </c>
    </row>
    <row r="15" spans="1:19" x14ac:dyDescent="0.25">
      <c r="A15">
        <v>195</v>
      </c>
      <c r="B15">
        <v>6</v>
      </c>
      <c r="C15">
        <v>8</v>
      </c>
      <c r="D15">
        <v>7</v>
      </c>
      <c r="E15">
        <v>6</v>
      </c>
      <c r="F15">
        <v>6</v>
      </c>
      <c r="G15">
        <v>5</v>
      </c>
      <c r="H15">
        <v>2</v>
      </c>
      <c r="I15">
        <v>1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44</v>
      </c>
    </row>
    <row r="16" spans="1:19" x14ac:dyDescent="0.25">
      <c r="A16">
        <v>210</v>
      </c>
      <c r="B16">
        <v>6</v>
      </c>
      <c r="C16">
        <v>8</v>
      </c>
      <c r="D16">
        <v>11</v>
      </c>
      <c r="E16">
        <v>9</v>
      </c>
      <c r="F16">
        <v>9</v>
      </c>
      <c r="G16">
        <v>5</v>
      </c>
      <c r="H16">
        <v>2</v>
      </c>
      <c r="I16">
        <v>2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55</v>
      </c>
    </row>
    <row r="17" spans="1:19" x14ac:dyDescent="0.25">
      <c r="A17">
        <v>225</v>
      </c>
      <c r="B17">
        <v>17</v>
      </c>
      <c r="C17">
        <v>17</v>
      </c>
      <c r="D17">
        <v>17</v>
      </c>
      <c r="E17">
        <v>10</v>
      </c>
      <c r="F17">
        <v>5</v>
      </c>
      <c r="G17">
        <v>3</v>
      </c>
      <c r="H17">
        <v>2</v>
      </c>
      <c r="I17">
        <v>2</v>
      </c>
      <c r="J17">
        <v>3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78</v>
      </c>
    </row>
    <row r="18" spans="1:19" x14ac:dyDescent="0.25">
      <c r="A18">
        <v>240</v>
      </c>
      <c r="B18">
        <v>17</v>
      </c>
      <c r="C18">
        <v>19</v>
      </c>
      <c r="D18">
        <v>9</v>
      </c>
      <c r="E18">
        <v>6</v>
      </c>
      <c r="F18">
        <v>3</v>
      </c>
      <c r="G18">
        <v>2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59</v>
      </c>
    </row>
    <row r="19" spans="1:19" x14ac:dyDescent="0.25">
      <c r="A19">
        <v>255</v>
      </c>
      <c r="B19">
        <v>11</v>
      </c>
      <c r="C19">
        <v>7</v>
      </c>
      <c r="D19">
        <v>4</v>
      </c>
      <c r="E19">
        <v>2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25</v>
      </c>
    </row>
    <row r="20" spans="1:19" x14ac:dyDescent="0.25">
      <c r="A20">
        <v>270</v>
      </c>
      <c r="B20">
        <v>7</v>
      </c>
      <c r="C20">
        <v>7</v>
      </c>
      <c r="D20">
        <v>4</v>
      </c>
      <c r="E20">
        <v>2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21</v>
      </c>
    </row>
    <row r="21" spans="1:19" x14ac:dyDescent="0.25">
      <c r="A21">
        <v>285</v>
      </c>
      <c r="B21">
        <v>7</v>
      </c>
      <c r="C21">
        <v>7</v>
      </c>
      <c r="D21">
        <v>4</v>
      </c>
      <c r="E21">
        <v>2</v>
      </c>
      <c r="F21">
        <v>2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23</v>
      </c>
    </row>
    <row r="22" spans="1:19" x14ac:dyDescent="0.25">
      <c r="A22">
        <v>300</v>
      </c>
      <c r="B22">
        <v>13</v>
      </c>
      <c r="C22">
        <v>10</v>
      </c>
      <c r="D22">
        <v>4</v>
      </c>
      <c r="E22">
        <v>3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32</v>
      </c>
    </row>
    <row r="23" spans="1:19" x14ac:dyDescent="0.25">
      <c r="A23">
        <v>315</v>
      </c>
      <c r="B23">
        <v>19</v>
      </c>
      <c r="C23">
        <v>15</v>
      </c>
      <c r="D23">
        <v>9</v>
      </c>
      <c r="E23">
        <v>5</v>
      </c>
      <c r="F23">
        <v>2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52</v>
      </c>
    </row>
    <row r="24" spans="1:19" x14ac:dyDescent="0.25">
      <c r="A24">
        <v>330</v>
      </c>
      <c r="B24">
        <v>29</v>
      </c>
      <c r="C24">
        <v>31</v>
      </c>
      <c r="D24">
        <v>23</v>
      </c>
      <c r="E24">
        <v>16</v>
      </c>
      <c r="F24">
        <v>8</v>
      </c>
      <c r="G24">
        <v>4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113</v>
      </c>
    </row>
    <row r="25" spans="1:19" x14ac:dyDescent="0.25">
      <c r="A25">
        <v>345</v>
      </c>
      <c r="B25">
        <v>20</v>
      </c>
      <c r="C25">
        <v>31</v>
      </c>
      <c r="D25">
        <v>39</v>
      </c>
      <c r="E25">
        <v>38</v>
      </c>
      <c r="F25">
        <v>28</v>
      </c>
      <c r="G25">
        <v>18</v>
      </c>
      <c r="H25">
        <v>9</v>
      </c>
      <c r="I25">
        <v>4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189</v>
      </c>
    </row>
    <row r="26" spans="1:19" x14ac:dyDescent="0.25">
      <c r="A26" t="s">
        <v>18</v>
      </c>
      <c r="B26">
        <v>180</v>
      </c>
      <c r="C26">
        <v>200</v>
      </c>
      <c r="D26">
        <v>177</v>
      </c>
      <c r="E26">
        <v>139</v>
      </c>
      <c r="F26">
        <v>106</v>
      </c>
      <c r="G26">
        <v>79</v>
      </c>
      <c r="H26">
        <v>43</v>
      </c>
      <c r="I26">
        <v>27</v>
      </c>
      <c r="J26">
        <v>24</v>
      </c>
      <c r="K26">
        <v>10</v>
      </c>
      <c r="L26">
        <v>4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990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B26-SUM(B3:B13)</f>
        <v>157</v>
      </c>
      <c r="C37">
        <f t="shared" ref="C37:S37" si="0">C26-SUM(C3:C13)</f>
        <v>171</v>
      </c>
      <c r="D37">
        <f t="shared" si="0"/>
        <v>148</v>
      </c>
      <c r="E37">
        <f t="shared" si="0"/>
        <v>114</v>
      </c>
      <c r="F37">
        <f t="shared" si="0"/>
        <v>82</v>
      </c>
      <c r="G37">
        <f t="shared" si="0"/>
        <v>57</v>
      </c>
      <c r="H37">
        <f t="shared" si="0"/>
        <v>28</v>
      </c>
      <c r="I37">
        <f t="shared" si="0"/>
        <v>17</v>
      </c>
      <c r="J37">
        <f t="shared" si="0"/>
        <v>14</v>
      </c>
      <c r="K37">
        <f t="shared" si="0"/>
        <v>5</v>
      </c>
      <c r="L37">
        <f t="shared" si="0"/>
        <v>2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795</v>
      </c>
    </row>
    <row r="38" spans="1:19" s="2" customFormat="1" x14ac:dyDescent="0.25">
      <c r="A38" s="1" t="s">
        <v>42</v>
      </c>
      <c r="B38" s="2">
        <f>SUM(B37:$R37)</f>
        <v>795</v>
      </c>
      <c r="C38" s="2">
        <f>SUM(C37:$R37)</f>
        <v>638</v>
      </c>
      <c r="D38" s="2">
        <f>SUM(D37:$R37)</f>
        <v>467</v>
      </c>
      <c r="E38" s="2">
        <f>SUM(E37:$R37)</f>
        <v>319</v>
      </c>
      <c r="F38" s="2">
        <f>SUM(F37:$R37)</f>
        <v>205</v>
      </c>
      <c r="G38" s="2">
        <f>SUM(G37:$R37)</f>
        <v>123</v>
      </c>
      <c r="H38" s="2">
        <f>SUM(H37:$R37)</f>
        <v>66</v>
      </c>
      <c r="I38" s="2">
        <f>SUM(I37:$R37)</f>
        <v>38</v>
      </c>
      <c r="J38" s="2">
        <f>SUM(J37:$R37)</f>
        <v>21</v>
      </c>
      <c r="K38" s="2">
        <f>SUM(K37:$R37)</f>
        <v>7</v>
      </c>
      <c r="L38" s="2">
        <f>SUM(L37:$R37)</f>
        <v>2</v>
      </c>
      <c r="M38" s="2">
        <f>SUM(M37:$R37)</f>
        <v>0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9.0340909090909083</v>
      </c>
      <c r="C39" s="3">
        <f t="shared" ref="C39:R39" si="1">C38/$S$3</f>
        <v>7.25</v>
      </c>
      <c r="D39" s="3">
        <f t="shared" si="1"/>
        <v>5.3068181818181817</v>
      </c>
      <c r="E39" s="3">
        <f t="shared" si="1"/>
        <v>3.625</v>
      </c>
      <c r="F39" s="3">
        <f t="shared" si="1"/>
        <v>2.3295454545454546</v>
      </c>
      <c r="G39" s="3">
        <f t="shared" si="1"/>
        <v>1.3977272727272727</v>
      </c>
      <c r="H39" s="3">
        <f t="shared" si="1"/>
        <v>0.75</v>
      </c>
      <c r="I39" s="3">
        <f t="shared" si="1"/>
        <v>0.43181818181818182</v>
      </c>
      <c r="J39" s="3">
        <f t="shared" si="1"/>
        <v>0.23863636363636365</v>
      </c>
      <c r="K39" s="3">
        <f t="shared" si="1"/>
        <v>7.9545454545454544E-2</v>
      </c>
      <c r="L39" s="3">
        <f t="shared" si="1"/>
        <v>2.2727272727272728E-2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0.95588445650630149</v>
      </c>
      <c r="C40" s="4">
        <f t="shared" ref="C40:R40" si="2">LOG(C39,10)</f>
        <v>0.86033800657099357</v>
      </c>
      <c r="D40" s="4">
        <f t="shared" si="2"/>
        <v>0.72483420841594348</v>
      </c>
      <c r="E40" s="4">
        <f t="shared" si="2"/>
        <v>0.55930801090701243</v>
      </c>
      <c r="F40" s="4">
        <f t="shared" si="2"/>
        <v>0.36727118890558563</v>
      </c>
      <c r="G40" s="4">
        <f t="shared" si="2"/>
        <v>0.14542243928922927</v>
      </c>
      <c r="H40" s="4">
        <f t="shared" si="2"/>
        <v>-0.12493873660829993</v>
      </c>
      <c r="I40" s="4">
        <f t="shared" si="2"/>
        <v>-0.3646990755333584</v>
      </c>
      <c r="J40" s="4">
        <f t="shared" si="2"/>
        <v>-0.62226337741624926</v>
      </c>
      <c r="K40" s="4">
        <f t="shared" si="2"/>
        <v>-1.0993846321359115</v>
      </c>
      <c r="L40" s="4">
        <f t="shared" si="2"/>
        <v>-1.6434526764861872</v>
      </c>
      <c r="M40" s="4" t="e">
        <f t="shared" si="2"/>
        <v>#NUM!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SLOPE(F40:L40,F36:L36)</f>
        <v>-1.0037325502351768</v>
      </c>
    </row>
    <row r="44" spans="1:19" ht="15.75" thickBot="1" x14ac:dyDescent="0.3">
      <c r="A44" s="2" t="s">
        <v>47</v>
      </c>
      <c r="B44" s="5">
        <f>INTERCEPT(F40:L40,F36:L36)</f>
        <v>1.386639754724587</v>
      </c>
    </row>
    <row r="45" spans="1:19" ht="15.75" thickBot="1" x14ac:dyDescent="0.3">
      <c r="A45" s="5" t="s">
        <v>48</v>
      </c>
      <c r="B45" s="6">
        <f>(-5-B44)/B43</f>
        <v>6.362889948351464</v>
      </c>
      <c r="C45" t="str">
        <f>A31</f>
        <v>(38N, 26E)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38N-26E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2014-11-19T13:59:31Z</dcterms:created>
  <dcterms:modified xsi:type="dcterms:W3CDTF">2014-11-19T14:18:39Z</dcterms:modified>
</cp:coreProperties>
</file>