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OVH-Documents/ETUDESarchivees/BlackSeaInfill/"/>
    </mc:Choice>
  </mc:AlternateContent>
  <xr:revisionPtr revIDLastSave="95" documentId="8_{907C12E1-9C28-49AD-BD38-BC31383E7284}" xr6:coauthVersionLast="45" xr6:coauthVersionMax="45" xr10:uidLastSave="{4A166941-20B5-4463-B758-F6EC7DA47A58}"/>
  <bookViews>
    <workbookView xWindow="7230" yWindow="930" windowWidth="19170" windowHeight="13845" xr2:uid="{69625B22-89CC-4323-9DC8-64E177811C62}"/>
  </bookViews>
  <sheets>
    <sheet name="computed Vo and i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3" l="1"/>
  <c r="L8" i="3"/>
  <c r="B8" i="3" l="1"/>
  <c r="C8" i="3" s="1"/>
  <c r="G8" i="3" s="1"/>
  <c r="I8" i="3" s="1"/>
  <c r="J8" i="3" s="1"/>
  <c r="Q7" i="3"/>
  <c r="B7" i="3"/>
  <c r="G2" i="3"/>
  <c r="D8" i="3" l="1"/>
  <c r="K8" i="3" s="1"/>
  <c r="B9" i="3"/>
  <c r="B10" i="3" l="1"/>
  <c r="E8" i="3"/>
  <c r="H8" i="3" s="1"/>
  <c r="M8" i="3" s="1"/>
  <c r="O8" i="3"/>
  <c r="P8" i="3" s="1"/>
  <c r="Q8" i="3" s="1"/>
  <c r="R8" i="3" s="1"/>
  <c r="C9" i="3" l="1"/>
  <c r="G9" i="3" s="1"/>
  <c r="I9" i="3" s="1"/>
  <c r="J9" i="3" s="1"/>
  <c r="B11" i="3"/>
  <c r="D9" i="3" l="1"/>
  <c r="B12" i="3"/>
  <c r="E9" i="3" l="1"/>
  <c r="H9" i="3" s="1"/>
  <c r="K9" i="3"/>
  <c r="O9" i="3"/>
  <c r="P9" i="3" s="1"/>
  <c r="Q9" i="3" s="1"/>
  <c r="R9" i="3" s="1"/>
  <c r="B13" i="3"/>
  <c r="M9" i="3" l="1"/>
  <c r="C10" i="3"/>
  <c r="G10" i="3" s="1"/>
  <c r="I10" i="3" s="1"/>
  <c r="J10" i="3" s="1"/>
  <c r="B14" i="3"/>
  <c r="D10" i="3" l="1"/>
  <c r="K10" i="3" s="1"/>
  <c r="L10" i="3" s="1"/>
  <c r="B15" i="3"/>
  <c r="E10" i="3" l="1"/>
  <c r="H10" i="3" s="1"/>
  <c r="O10" i="3"/>
  <c r="P10" i="3" s="1"/>
  <c r="Q10" i="3" s="1"/>
  <c r="R10" i="3" s="1"/>
  <c r="M10" i="3"/>
  <c r="B16" i="3"/>
  <c r="C11" i="3" l="1"/>
  <c r="G11" i="3" s="1"/>
  <c r="I11" i="3" s="1"/>
  <c r="J11" i="3" s="1"/>
  <c r="B17" i="3"/>
  <c r="D11" i="3" l="1"/>
  <c r="B18" i="3"/>
  <c r="E11" i="3" l="1"/>
  <c r="H11" i="3" s="1"/>
  <c r="K11" i="3"/>
  <c r="L11" i="3" s="1"/>
  <c r="O11" i="3"/>
  <c r="P11" i="3" s="1"/>
  <c r="Q11" i="3" s="1"/>
  <c r="R11" i="3" s="1"/>
  <c r="B19" i="3"/>
  <c r="M11" i="3" l="1"/>
  <c r="C12" i="3"/>
  <c r="B20" i="3"/>
  <c r="G12" i="3" l="1"/>
  <c r="I12" i="3" s="1"/>
  <c r="J12" i="3" s="1"/>
  <c r="D12" i="3"/>
  <c r="B21" i="3"/>
  <c r="K12" i="3" l="1"/>
  <c r="L12" i="3" s="1"/>
  <c r="E12" i="3"/>
  <c r="H12" i="3" s="1"/>
  <c r="O12" i="3"/>
  <c r="P12" i="3" s="1"/>
  <c r="Q12" i="3" s="1"/>
  <c r="R12" i="3" s="1"/>
  <c r="B22" i="3"/>
  <c r="M12" i="3" l="1"/>
  <c r="C13" i="3"/>
  <c r="B23" i="3"/>
  <c r="G13" i="3" l="1"/>
  <c r="I13" i="3" s="1"/>
  <c r="J13" i="3" s="1"/>
  <c r="D13" i="3"/>
  <c r="B24" i="3"/>
  <c r="K13" i="3" l="1"/>
  <c r="L13" i="3" s="1"/>
  <c r="O13" i="3"/>
  <c r="P13" i="3" s="1"/>
  <c r="Q13" i="3" s="1"/>
  <c r="R13" i="3" s="1"/>
  <c r="E13" i="3"/>
  <c r="H13" i="3" s="1"/>
  <c r="B25" i="3"/>
  <c r="M13" i="3" l="1"/>
  <c r="C14" i="3"/>
  <c r="B26" i="3"/>
  <c r="G14" i="3" l="1"/>
  <c r="I14" i="3" s="1"/>
  <c r="J14" i="3" s="1"/>
  <c r="D14" i="3"/>
  <c r="B27" i="3"/>
  <c r="E14" i="3" l="1"/>
  <c r="H14" i="3" s="1"/>
  <c r="K14" i="3"/>
  <c r="L14" i="3" s="1"/>
  <c r="O14" i="3"/>
  <c r="P14" i="3" s="1"/>
  <c r="Q14" i="3" s="1"/>
  <c r="R14" i="3" s="1"/>
  <c r="B28" i="3"/>
  <c r="M14" i="3" l="1"/>
  <c r="C15" i="3"/>
  <c r="B29" i="3"/>
  <c r="G15" i="3" l="1"/>
  <c r="I15" i="3" s="1"/>
  <c r="J15" i="3" s="1"/>
  <c r="D15" i="3"/>
  <c r="B30" i="3"/>
  <c r="K15" i="3" l="1"/>
  <c r="L15" i="3" s="1"/>
  <c r="E15" i="3"/>
  <c r="H15" i="3" s="1"/>
  <c r="O15" i="3"/>
  <c r="P15" i="3" s="1"/>
  <c r="Q15" i="3" s="1"/>
  <c r="R15" i="3" s="1"/>
  <c r="B31" i="3"/>
  <c r="M15" i="3" l="1"/>
  <c r="C16" i="3"/>
  <c r="B32" i="3"/>
  <c r="G16" i="3" l="1"/>
  <c r="I16" i="3" s="1"/>
  <c r="J16" i="3" s="1"/>
  <c r="D16" i="3"/>
  <c r="B33" i="3"/>
  <c r="K16" i="3" l="1"/>
  <c r="L16" i="3" s="1"/>
  <c r="E16" i="3"/>
  <c r="H16" i="3" s="1"/>
  <c r="O16" i="3"/>
  <c r="P16" i="3" s="1"/>
  <c r="Q16" i="3" s="1"/>
  <c r="R16" i="3" s="1"/>
  <c r="B34" i="3"/>
  <c r="M16" i="3" l="1"/>
  <c r="C17" i="3"/>
  <c r="B35" i="3"/>
  <c r="G17" i="3" l="1"/>
  <c r="I17" i="3" s="1"/>
  <c r="J17" i="3" s="1"/>
  <c r="D17" i="3"/>
  <c r="B36" i="3"/>
  <c r="E17" i="3" l="1"/>
  <c r="H17" i="3" s="1"/>
  <c r="K17" i="3"/>
  <c r="L17" i="3" s="1"/>
  <c r="O17" i="3"/>
  <c r="P17" i="3" s="1"/>
  <c r="Q17" i="3" s="1"/>
  <c r="R17" i="3" s="1"/>
  <c r="B37" i="3"/>
  <c r="C18" i="3" l="1"/>
  <c r="M17" i="3"/>
  <c r="B38" i="3"/>
  <c r="G18" i="3" l="1"/>
  <c r="I18" i="3" s="1"/>
  <c r="J18" i="3" s="1"/>
  <c r="D18" i="3"/>
  <c r="B39" i="3"/>
  <c r="E18" i="3" l="1"/>
  <c r="H18" i="3" s="1"/>
  <c r="K18" i="3"/>
  <c r="L18" i="3" s="1"/>
  <c r="O18" i="3"/>
  <c r="P18" i="3" s="1"/>
  <c r="Q18" i="3" s="1"/>
  <c r="R18" i="3" s="1"/>
  <c r="B40" i="3"/>
  <c r="M18" i="3" l="1"/>
  <c r="C19" i="3"/>
  <c r="B41" i="3"/>
  <c r="G19" i="3" l="1"/>
  <c r="I19" i="3" s="1"/>
  <c r="J19" i="3" s="1"/>
  <c r="D19" i="3"/>
  <c r="B42" i="3"/>
  <c r="E19" i="3" l="1"/>
  <c r="H19" i="3" s="1"/>
  <c r="K19" i="3" s="1"/>
  <c r="L19" i="3" s="1"/>
  <c r="O19" i="3"/>
  <c r="P19" i="3" s="1"/>
  <c r="Q19" i="3" s="1"/>
  <c r="R19" i="3" s="1"/>
  <c r="B43" i="3"/>
  <c r="M19" i="3" l="1"/>
  <c r="C20" i="3"/>
  <c r="B44" i="3"/>
  <c r="G20" i="3" l="1"/>
  <c r="I20" i="3" s="1"/>
  <c r="J20" i="3" s="1"/>
  <c r="D20" i="3"/>
  <c r="B45" i="3"/>
  <c r="E20" i="3" l="1"/>
  <c r="H20" i="3" s="1"/>
  <c r="K20" i="3"/>
  <c r="L20" i="3" s="1"/>
  <c r="O20" i="3"/>
  <c r="P20" i="3" s="1"/>
  <c r="Q20" i="3" s="1"/>
  <c r="R20" i="3" s="1"/>
  <c r="B46" i="3"/>
  <c r="M20" i="3" l="1"/>
  <c r="C21" i="3"/>
  <c r="B47" i="3"/>
  <c r="G21" i="3" l="1"/>
  <c r="I21" i="3" s="1"/>
  <c r="J21" i="3" s="1"/>
  <c r="D21" i="3"/>
  <c r="B48" i="3"/>
  <c r="K21" i="3" l="1"/>
  <c r="L21" i="3" s="1"/>
  <c r="E21" i="3"/>
  <c r="H21" i="3" s="1"/>
  <c r="O21" i="3"/>
  <c r="P21" i="3" s="1"/>
  <c r="Q21" i="3" s="1"/>
  <c r="R21" i="3" s="1"/>
  <c r="B49" i="3"/>
  <c r="M21" i="3" l="1"/>
  <c r="C22" i="3"/>
  <c r="B50" i="3"/>
  <c r="G22" i="3" l="1"/>
  <c r="I22" i="3" s="1"/>
  <c r="J22" i="3" s="1"/>
  <c r="D22" i="3"/>
  <c r="B51" i="3"/>
  <c r="K22" i="3" l="1"/>
  <c r="L22" i="3" s="1"/>
  <c r="E22" i="3"/>
  <c r="H22" i="3" s="1"/>
  <c r="O22" i="3"/>
  <c r="P22" i="3" s="1"/>
  <c r="Q22" i="3" s="1"/>
  <c r="R22" i="3" s="1"/>
  <c r="B52" i="3"/>
  <c r="M22" i="3" l="1"/>
  <c r="C23" i="3"/>
  <c r="B53" i="3"/>
  <c r="G23" i="3" l="1"/>
  <c r="I23" i="3" s="1"/>
  <c r="J23" i="3" s="1"/>
  <c r="D23" i="3"/>
  <c r="B54" i="3"/>
  <c r="E23" i="3" l="1"/>
  <c r="H23" i="3" s="1"/>
  <c r="K23" i="3"/>
  <c r="L23" i="3" s="1"/>
  <c r="O23" i="3"/>
  <c r="P23" i="3" s="1"/>
  <c r="Q23" i="3" s="1"/>
  <c r="R23" i="3" s="1"/>
  <c r="B55" i="3"/>
  <c r="C24" i="3" l="1"/>
  <c r="M23" i="3"/>
  <c r="B56" i="3"/>
  <c r="G24" i="3" l="1"/>
  <c r="I24" i="3" s="1"/>
  <c r="J24" i="3" s="1"/>
  <c r="D24" i="3"/>
  <c r="B57" i="3"/>
  <c r="E24" i="3" l="1"/>
  <c r="H24" i="3" s="1"/>
  <c r="K24" i="3" s="1"/>
  <c r="L24" i="3" s="1"/>
  <c r="O24" i="3"/>
  <c r="P24" i="3" s="1"/>
  <c r="Q24" i="3" s="1"/>
  <c r="R24" i="3" s="1"/>
  <c r="B58" i="3"/>
  <c r="M24" i="3" l="1"/>
  <c r="C25" i="3"/>
  <c r="B59" i="3"/>
  <c r="G25" i="3" l="1"/>
  <c r="I25" i="3" s="1"/>
  <c r="J25" i="3" s="1"/>
  <c r="D25" i="3"/>
  <c r="B60" i="3"/>
  <c r="O25" i="3" l="1"/>
  <c r="P25" i="3" s="1"/>
  <c r="Q25" i="3" s="1"/>
  <c r="R25" i="3" s="1"/>
  <c r="E25" i="3"/>
  <c r="H25" i="3" s="1"/>
  <c r="K25" i="3" s="1"/>
  <c r="L25" i="3" s="1"/>
  <c r="B61" i="3"/>
  <c r="M25" i="3" l="1"/>
  <c r="C26" i="3"/>
  <c r="B62" i="3"/>
  <c r="G26" i="3" l="1"/>
  <c r="I26" i="3" s="1"/>
  <c r="J26" i="3" s="1"/>
  <c r="D26" i="3"/>
  <c r="B63" i="3"/>
  <c r="O26" i="3" l="1"/>
  <c r="P26" i="3" s="1"/>
  <c r="Q26" i="3" s="1"/>
  <c r="R26" i="3" s="1"/>
  <c r="E26" i="3"/>
  <c r="H26" i="3" s="1"/>
  <c r="K26" i="3" s="1"/>
  <c r="L26" i="3" s="1"/>
  <c r="B64" i="3"/>
  <c r="M26" i="3" l="1"/>
  <c r="C27" i="3"/>
  <c r="B65" i="3"/>
  <c r="G27" i="3" l="1"/>
  <c r="I27" i="3" s="1"/>
  <c r="J27" i="3" s="1"/>
  <c r="D27" i="3"/>
  <c r="B66" i="3"/>
  <c r="E27" i="3" l="1"/>
  <c r="H27" i="3" s="1"/>
  <c r="K27" i="3" s="1"/>
  <c r="L27" i="3" s="1"/>
  <c r="O27" i="3"/>
  <c r="P27" i="3" s="1"/>
  <c r="Q27" i="3" s="1"/>
  <c r="R27" i="3" s="1"/>
  <c r="B67" i="3"/>
  <c r="C28" i="3" l="1"/>
  <c r="M27" i="3"/>
  <c r="B68" i="3"/>
  <c r="G28" i="3" l="1"/>
  <c r="I28" i="3" s="1"/>
  <c r="J28" i="3" s="1"/>
  <c r="D28" i="3"/>
  <c r="B69" i="3"/>
  <c r="E28" i="3" l="1"/>
  <c r="H28" i="3" s="1"/>
  <c r="K28" i="3" s="1"/>
  <c r="L28" i="3" s="1"/>
  <c r="O28" i="3"/>
  <c r="P28" i="3" s="1"/>
  <c r="Q28" i="3" s="1"/>
  <c r="R28" i="3" s="1"/>
  <c r="B70" i="3"/>
  <c r="C29" i="3" l="1"/>
  <c r="M28" i="3"/>
  <c r="B71" i="3"/>
  <c r="G29" i="3" l="1"/>
  <c r="I29" i="3" s="1"/>
  <c r="J29" i="3" s="1"/>
  <c r="D29" i="3"/>
  <c r="B72" i="3"/>
  <c r="E29" i="3" l="1"/>
  <c r="H29" i="3" s="1"/>
  <c r="K29" i="3" s="1"/>
  <c r="L29" i="3" s="1"/>
  <c r="O29" i="3"/>
  <c r="P29" i="3" s="1"/>
  <c r="Q29" i="3" s="1"/>
  <c r="R29" i="3" s="1"/>
  <c r="B73" i="3"/>
  <c r="M29" i="3" l="1"/>
  <c r="C30" i="3"/>
  <c r="B74" i="3"/>
  <c r="D30" i="3" l="1"/>
  <c r="G30" i="3"/>
  <c r="I30" i="3" s="1"/>
  <c r="J30" i="3" s="1"/>
  <c r="B75" i="3"/>
  <c r="K30" i="3" l="1"/>
  <c r="L30" i="3" s="1"/>
  <c r="E30" i="3"/>
  <c r="H30" i="3" s="1"/>
  <c r="O30" i="3"/>
  <c r="P30" i="3" s="1"/>
  <c r="Q30" i="3" s="1"/>
  <c r="R30" i="3" s="1"/>
  <c r="B76" i="3"/>
  <c r="M30" i="3" l="1"/>
  <c r="C31" i="3"/>
  <c r="B77" i="3"/>
  <c r="G31" i="3" l="1"/>
  <c r="I31" i="3" s="1"/>
  <c r="J31" i="3" s="1"/>
  <c r="D31" i="3"/>
  <c r="B78" i="3"/>
  <c r="E31" i="3" l="1"/>
  <c r="H31" i="3" s="1"/>
  <c r="K31" i="3" s="1"/>
  <c r="L31" i="3" s="1"/>
  <c r="O31" i="3"/>
  <c r="P31" i="3" s="1"/>
  <c r="Q31" i="3" s="1"/>
  <c r="R31" i="3" s="1"/>
  <c r="B79" i="3"/>
  <c r="C32" i="3" l="1"/>
  <c r="M31" i="3"/>
  <c r="B80" i="3"/>
  <c r="G32" i="3" l="1"/>
  <c r="I32" i="3" s="1"/>
  <c r="J32" i="3" s="1"/>
  <c r="D32" i="3"/>
  <c r="B81" i="3"/>
  <c r="O32" i="3" l="1"/>
  <c r="P32" i="3" s="1"/>
  <c r="Q32" i="3" s="1"/>
  <c r="R32" i="3" s="1"/>
  <c r="E32" i="3"/>
  <c r="H32" i="3" s="1"/>
  <c r="K32" i="3" s="1"/>
  <c r="L32" i="3" s="1"/>
  <c r="B82" i="3"/>
  <c r="C33" i="3" l="1"/>
  <c r="M32" i="3"/>
  <c r="B83" i="3"/>
  <c r="G33" i="3" l="1"/>
  <c r="I33" i="3" s="1"/>
  <c r="J33" i="3" s="1"/>
  <c r="D33" i="3"/>
  <c r="B84" i="3"/>
  <c r="E33" i="3" l="1"/>
  <c r="H33" i="3" s="1"/>
  <c r="K33" i="3" s="1"/>
  <c r="L33" i="3" s="1"/>
  <c r="O33" i="3"/>
  <c r="P33" i="3" s="1"/>
  <c r="Q33" i="3" s="1"/>
  <c r="R33" i="3" s="1"/>
  <c r="B85" i="3"/>
  <c r="C34" i="3" l="1"/>
  <c r="M33" i="3"/>
  <c r="B86" i="3"/>
  <c r="G34" i="3" l="1"/>
  <c r="I34" i="3" s="1"/>
  <c r="J34" i="3" s="1"/>
  <c r="D34" i="3"/>
  <c r="B87" i="3"/>
  <c r="E34" i="3" l="1"/>
  <c r="H34" i="3" s="1"/>
  <c r="K34" i="3" s="1"/>
  <c r="L34" i="3" s="1"/>
  <c r="O34" i="3"/>
  <c r="P34" i="3" s="1"/>
  <c r="Q34" i="3" s="1"/>
  <c r="R34" i="3" s="1"/>
  <c r="B88" i="3"/>
  <c r="M34" i="3" l="1"/>
  <c r="C35" i="3"/>
  <c r="B89" i="3"/>
  <c r="G35" i="3" l="1"/>
  <c r="I35" i="3" s="1"/>
  <c r="J35" i="3" s="1"/>
  <c r="D35" i="3"/>
  <c r="B90" i="3"/>
  <c r="O35" i="3" l="1"/>
  <c r="P35" i="3" s="1"/>
  <c r="Q35" i="3" s="1"/>
  <c r="R35" i="3" s="1"/>
  <c r="E35" i="3"/>
  <c r="H35" i="3" s="1"/>
  <c r="K35" i="3" s="1"/>
  <c r="L35" i="3" s="1"/>
  <c r="B91" i="3"/>
  <c r="M35" i="3" l="1"/>
  <c r="C36" i="3"/>
  <c r="B92" i="3"/>
  <c r="D36" i="3" l="1"/>
  <c r="G36" i="3"/>
  <c r="I36" i="3" s="1"/>
  <c r="J36" i="3" s="1"/>
  <c r="B93" i="3"/>
  <c r="E36" i="3" l="1"/>
  <c r="H36" i="3" s="1"/>
  <c r="K36" i="3" s="1"/>
  <c r="L36" i="3" s="1"/>
  <c r="O36" i="3"/>
  <c r="P36" i="3" s="1"/>
  <c r="Q36" i="3" s="1"/>
  <c r="R36" i="3" s="1"/>
  <c r="B94" i="3"/>
  <c r="C37" i="3" l="1"/>
  <c r="M36" i="3"/>
  <c r="B95" i="3"/>
  <c r="G37" i="3" l="1"/>
  <c r="I37" i="3" s="1"/>
  <c r="J37" i="3" s="1"/>
  <c r="D37" i="3"/>
  <c r="B96" i="3"/>
  <c r="O37" i="3" l="1"/>
  <c r="P37" i="3" s="1"/>
  <c r="Q37" i="3" s="1"/>
  <c r="R37" i="3" s="1"/>
  <c r="E37" i="3"/>
  <c r="H37" i="3" s="1"/>
  <c r="K37" i="3" s="1"/>
  <c r="L37" i="3" s="1"/>
  <c r="B97" i="3"/>
  <c r="M37" i="3" l="1"/>
  <c r="C38" i="3"/>
  <c r="B98" i="3"/>
  <c r="G38" i="3" l="1"/>
  <c r="I38" i="3" s="1"/>
  <c r="J38" i="3" s="1"/>
  <c r="D38" i="3"/>
  <c r="B99" i="3"/>
  <c r="O38" i="3" l="1"/>
  <c r="P38" i="3" s="1"/>
  <c r="Q38" i="3" s="1"/>
  <c r="R38" i="3" s="1"/>
  <c r="E38" i="3"/>
  <c r="H38" i="3" s="1"/>
  <c r="K38" i="3" s="1"/>
  <c r="L38" i="3" s="1"/>
  <c r="B100" i="3"/>
  <c r="M38" i="3" l="1"/>
  <c r="C39" i="3"/>
  <c r="B101" i="3"/>
  <c r="G39" i="3" l="1"/>
  <c r="I39" i="3" s="1"/>
  <c r="J39" i="3" s="1"/>
  <c r="D39" i="3"/>
  <c r="B102" i="3"/>
  <c r="O39" i="3" l="1"/>
  <c r="P39" i="3" s="1"/>
  <c r="Q39" i="3" s="1"/>
  <c r="R39" i="3" s="1"/>
  <c r="E39" i="3"/>
  <c r="H39" i="3" s="1"/>
  <c r="K39" i="3" s="1"/>
  <c r="L39" i="3" s="1"/>
  <c r="B103" i="3"/>
  <c r="M39" i="3" l="1"/>
  <c r="C40" i="3"/>
  <c r="B104" i="3"/>
  <c r="G40" i="3" l="1"/>
  <c r="I40" i="3" s="1"/>
  <c r="J40" i="3" s="1"/>
  <c r="D40" i="3"/>
  <c r="B105" i="3"/>
  <c r="E40" i="3" l="1"/>
  <c r="H40" i="3" s="1"/>
  <c r="K40" i="3" s="1"/>
  <c r="L40" i="3" s="1"/>
  <c r="O40" i="3"/>
  <c r="P40" i="3" s="1"/>
  <c r="Q40" i="3" s="1"/>
  <c r="R40" i="3" s="1"/>
  <c r="B106" i="3"/>
  <c r="M40" i="3" l="1"/>
  <c r="C41" i="3"/>
  <c r="B107" i="3"/>
  <c r="D41" i="3" l="1"/>
  <c r="G41" i="3"/>
  <c r="I41" i="3" s="1"/>
  <c r="J41" i="3" s="1"/>
  <c r="B108" i="3"/>
  <c r="E41" i="3" l="1"/>
  <c r="H41" i="3" s="1"/>
  <c r="K41" i="3" s="1"/>
  <c r="L41" i="3" s="1"/>
  <c r="O41" i="3"/>
  <c r="P41" i="3" s="1"/>
  <c r="Q41" i="3" s="1"/>
  <c r="R41" i="3" s="1"/>
  <c r="B109" i="3"/>
  <c r="M41" i="3" l="1"/>
  <c r="C42" i="3"/>
  <c r="B110" i="3"/>
  <c r="G42" i="3" l="1"/>
  <c r="I42" i="3" s="1"/>
  <c r="J42" i="3" s="1"/>
  <c r="D42" i="3"/>
  <c r="B111" i="3"/>
  <c r="E42" i="3" l="1"/>
  <c r="H42" i="3" s="1"/>
  <c r="K42" i="3" s="1"/>
  <c r="L42" i="3" s="1"/>
  <c r="O42" i="3"/>
  <c r="P42" i="3" s="1"/>
  <c r="Q42" i="3" s="1"/>
  <c r="R42" i="3" s="1"/>
  <c r="B112" i="3"/>
  <c r="C43" i="3" l="1"/>
  <c r="M42" i="3"/>
  <c r="B113" i="3"/>
  <c r="G43" i="3" l="1"/>
  <c r="I43" i="3" s="1"/>
  <c r="J43" i="3" s="1"/>
  <c r="D43" i="3"/>
  <c r="B114" i="3"/>
  <c r="E43" i="3" l="1"/>
  <c r="H43" i="3" s="1"/>
  <c r="K43" i="3" s="1"/>
  <c r="L43" i="3" s="1"/>
  <c r="O43" i="3"/>
  <c r="P43" i="3" s="1"/>
  <c r="Q43" i="3" s="1"/>
  <c r="R43" i="3" s="1"/>
  <c r="B115" i="3"/>
  <c r="M43" i="3" l="1"/>
  <c r="C44" i="3"/>
  <c r="B116" i="3"/>
  <c r="G44" i="3" l="1"/>
  <c r="I44" i="3" s="1"/>
  <c r="J44" i="3" s="1"/>
  <c r="D44" i="3"/>
  <c r="B117" i="3"/>
  <c r="E44" i="3" l="1"/>
  <c r="H44" i="3" s="1"/>
  <c r="K44" i="3" s="1"/>
  <c r="L44" i="3" s="1"/>
  <c r="O44" i="3"/>
  <c r="P44" i="3" s="1"/>
  <c r="Q44" i="3" s="1"/>
  <c r="R44" i="3" s="1"/>
  <c r="B118" i="3"/>
  <c r="C45" i="3" l="1"/>
  <c r="M44" i="3"/>
  <c r="B119" i="3"/>
  <c r="G45" i="3" l="1"/>
  <c r="I45" i="3" s="1"/>
  <c r="J45" i="3" s="1"/>
  <c r="D45" i="3"/>
  <c r="B120" i="3"/>
  <c r="O45" i="3" l="1"/>
  <c r="P45" i="3" s="1"/>
  <c r="Q45" i="3" s="1"/>
  <c r="R45" i="3" s="1"/>
  <c r="E45" i="3"/>
  <c r="H45" i="3" s="1"/>
  <c r="K45" i="3" s="1"/>
  <c r="L45" i="3" s="1"/>
  <c r="B121" i="3"/>
  <c r="M45" i="3" l="1"/>
  <c r="C46" i="3"/>
  <c r="B122" i="3"/>
  <c r="D46" i="3" l="1"/>
  <c r="G46" i="3"/>
  <c r="I46" i="3" s="1"/>
  <c r="J46" i="3" s="1"/>
  <c r="B123" i="3"/>
  <c r="E46" i="3" l="1"/>
  <c r="H46" i="3" s="1"/>
  <c r="K46" i="3" s="1"/>
  <c r="L46" i="3" s="1"/>
  <c r="O46" i="3"/>
  <c r="P46" i="3" s="1"/>
  <c r="Q46" i="3" s="1"/>
  <c r="R46" i="3" s="1"/>
  <c r="B124" i="3"/>
  <c r="C47" i="3" l="1"/>
  <c r="M46" i="3"/>
  <c r="B125" i="3"/>
  <c r="G47" i="3" l="1"/>
  <c r="I47" i="3" s="1"/>
  <c r="J47" i="3" s="1"/>
  <c r="D47" i="3"/>
  <c r="B126" i="3"/>
  <c r="O47" i="3" l="1"/>
  <c r="P47" i="3" s="1"/>
  <c r="Q47" i="3" s="1"/>
  <c r="R47" i="3" s="1"/>
  <c r="E47" i="3"/>
  <c r="H47" i="3" s="1"/>
  <c r="K47" i="3" s="1"/>
  <c r="L47" i="3" s="1"/>
  <c r="B127" i="3"/>
  <c r="C48" i="3" l="1"/>
  <c r="M47" i="3"/>
  <c r="B128" i="3"/>
  <c r="G48" i="3" l="1"/>
  <c r="I48" i="3" s="1"/>
  <c r="J48" i="3" s="1"/>
  <c r="D48" i="3"/>
  <c r="B129" i="3"/>
  <c r="O48" i="3" l="1"/>
  <c r="P48" i="3" s="1"/>
  <c r="Q48" i="3" s="1"/>
  <c r="R48" i="3" s="1"/>
  <c r="E48" i="3"/>
  <c r="H48" i="3" s="1"/>
  <c r="K48" i="3" s="1"/>
  <c r="L48" i="3" s="1"/>
  <c r="B130" i="3"/>
  <c r="C49" i="3" l="1"/>
  <c r="M48" i="3"/>
  <c r="B131" i="3"/>
  <c r="G49" i="3" l="1"/>
  <c r="I49" i="3" s="1"/>
  <c r="J49" i="3" s="1"/>
  <c r="D49" i="3"/>
  <c r="B132" i="3"/>
  <c r="E49" i="3" l="1"/>
  <c r="H49" i="3" s="1"/>
  <c r="K49" i="3" s="1"/>
  <c r="L49" i="3" s="1"/>
  <c r="O49" i="3"/>
  <c r="P49" i="3" s="1"/>
  <c r="Q49" i="3" s="1"/>
  <c r="R49" i="3" s="1"/>
  <c r="B133" i="3"/>
  <c r="C50" i="3" l="1"/>
  <c r="M49" i="3"/>
  <c r="B134" i="3"/>
  <c r="G50" i="3" l="1"/>
  <c r="I50" i="3" s="1"/>
  <c r="J50" i="3" s="1"/>
  <c r="D50" i="3"/>
  <c r="B135" i="3"/>
  <c r="E50" i="3" l="1"/>
  <c r="H50" i="3" s="1"/>
  <c r="K50" i="3" s="1"/>
  <c r="L50" i="3" s="1"/>
  <c r="O50" i="3"/>
  <c r="P50" i="3" s="1"/>
  <c r="Q50" i="3" s="1"/>
  <c r="R50" i="3" s="1"/>
  <c r="B136" i="3"/>
  <c r="C51" i="3" l="1"/>
  <c r="M50" i="3"/>
  <c r="B137" i="3"/>
  <c r="G51" i="3" l="1"/>
  <c r="I51" i="3" s="1"/>
  <c r="J51" i="3" s="1"/>
  <c r="D51" i="3"/>
  <c r="B138" i="3"/>
  <c r="E51" i="3" l="1"/>
  <c r="H51" i="3" s="1"/>
  <c r="K51" i="3" s="1"/>
  <c r="L51" i="3" s="1"/>
  <c r="O51" i="3"/>
  <c r="P51" i="3" s="1"/>
  <c r="Q51" i="3" s="1"/>
  <c r="R51" i="3" s="1"/>
  <c r="B139" i="3"/>
  <c r="C52" i="3" l="1"/>
  <c r="M51" i="3"/>
  <c r="B140" i="3"/>
  <c r="G52" i="3" l="1"/>
  <c r="I52" i="3" s="1"/>
  <c r="J52" i="3" s="1"/>
  <c r="D52" i="3"/>
  <c r="B141" i="3"/>
  <c r="O52" i="3" l="1"/>
  <c r="P52" i="3" s="1"/>
  <c r="Q52" i="3" s="1"/>
  <c r="R52" i="3" s="1"/>
  <c r="E52" i="3"/>
  <c r="H52" i="3" s="1"/>
  <c r="K52" i="3" s="1"/>
  <c r="L52" i="3" s="1"/>
  <c r="B142" i="3"/>
  <c r="C53" i="3" l="1"/>
  <c r="M52" i="3"/>
  <c r="B143" i="3"/>
  <c r="D53" i="3" l="1"/>
  <c r="G53" i="3"/>
  <c r="I53" i="3" s="1"/>
  <c r="J53" i="3" s="1"/>
  <c r="B144" i="3"/>
  <c r="E53" i="3" l="1"/>
  <c r="H53" i="3" s="1"/>
  <c r="K53" i="3" s="1"/>
  <c r="L53" i="3" s="1"/>
  <c r="O53" i="3"/>
  <c r="P53" i="3" s="1"/>
  <c r="Q53" i="3" s="1"/>
  <c r="R53" i="3" s="1"/>
  <c r="B145" i="3"/>
  <c r="C54" i="3" l="1"/>
  <c r="M53" i="3"/>
  <c r="B146" i="3"/>
  <c r="G54" i="3" l="1"/>
  <c r="I54" i="3" s="1"/>
  <c r="J54" i="3" s="1"/>
  <c r="D54" i="3"/>
  <c r="B147" i="3"/>
  <c r="O54" i="3" l="1"/>
  <c r="P54" i="3" s="1"/>
  <c r="Q54" i="3" s="1"/>
  <c r="R54" i="3" s="1"/>
  <c r="E54" i="3"/>
  <c r="H54" i="3" s="1"/>
  <c r="K54" i="3" s="1"/>
  <c r="L54" i="3" s="1"/>
  <c r="B148" i="3"/>
  <c r="C55" i="3" l="1"/>
  <c r="M54" i="3"/>
  <c r="B149" i="3"/>
  <c r="G55" i="3" l="1"/>
  <c r="I55" i="3" s="1"/>
  <c r="J55" i="3" s="1"/>
  <c r="D55" i="3"/>
  <c r="B150" i="3"/>
  <c r="E55" i="3" l="1"/>
  <c r="H55" i="3" s="1"/>
  <c r="K55" i="3" s="1"/>
  <c r="L55" i="3" s="1"/>
  <c r="O55" i="3"/>
  <c r="P55" i="3" s="1"/>
  <c r="Q55" i="3" s="1"/>
  <c r="R55" i="3" s="1"/>
  <c r="B151" i="3"/>
  <c r="C56" i="3" l="1"/>
  <c r="M55" i="3"/>
  <c r="B152" i="3"/>
  <c r="G56" i="3" l="1"/>
  <c r="I56" i="3" s="1"/>
  <c r="J56" i="3" s="1"/>
  <c r="D56" i="3"/>
  <c r="B153" i="3"/>
  <c r="O56" i="3" l="1"/>
  <c r="P56" i="3" s="1"/>
  <c r="Q56" i="3" s="1"/>
  <c r="R56" i="3" s="1"/>
  <c r="E56" i="3"/>
  <c r="H56" i="3" s="1"/>
  <c r="K56" i="3" s="1"/>
  <c r="L56" i="3" s="1"/>
  <c r="B154" i="3"/>
  <c r="C57" i="3" l="1"/>
  <c r="M56" i="3"/>
  <c r="B155" i="3"/>
  <c r="G57" i="3" l="1"/>
  <c r="I57" i="3" s="1"/>
  <c r="J57" i="3" s="1"/>
  <c r="D57" i="3"/>
  <c r="B156" i="3"/>
  <c r="E57" i="3" l="1"/>
  <c r="H57" i="3" s="1"/>
  <c r="K57" i="3" s="1"/>
  <c r="L57" i="3" s="1"/>
  <c r="O57" i="3"/>
  <c r="P57" i="3" s="1"/>
  <c r="Q57" i="3" s="1"/>
  <c r="R57" i="3" s="1"/>
  <c r="B157" i="3"/>
  <c r="C58" i="3" l="1"/>
  <c r="M57" i="3"/>
  <c r="B158" i="3"/>
  <c r="G58" i="3" l="1"/>
  <c r="I58" i="3" s="1"/>
  <c r="J58" i="3" s="1"/>
  <c r="D58" i="3"/>
  <c r="B159" i="3"/>
  <c r="E58" i="3" l="1"/>
  <c r="H58" i="3" s="1"/>
  <c r="K58" i="3" s="1"/>
  <c r="L58" i="3" s="1"/>
  <c r="O58" i="3"/>
  <c r="P58" i="3" s="1"/>
  <c r="Q58" i="3" s="1"/>
  <c r="R58" i="3" s="1"/>
  <c r="B160" i="3"/>
  <c r="C59" i="3" l="1"/>
  <c r="M58" i="3"/>
  <c r="B161" i="3"/>
  <c r="G59" i="3" l="1"/>
  <c r="I59" i="3" s="1"/>
  <c r="J59" i="3" s="1"/>
  <c r="D59" i="3"/>
  <c r="B162" i="3"/>
  <c r="E59" i="3" l="1"/>
  <c r="H59" i="3" s="1"/>
  <c r="K59" i="3" s="1"/>
  <c r="L59" i="3" s="1"/>
  <c r="O59" i="3"/>
  <c r="P59" i="3" s="1"/>
  <c r="Q59" i="3" s="1"/>
  <c r="R59" i="3" s="1"/>
  <c r="B163" i="3"/>
  <c r="C60" i="3" l="1"/>
  <c r="M59" i="3"/>
  <c r="B164" i="3"/>
  <c r="G60" i="3" l="1"/>
  <c r="I60" i="3" s="1"/>
  <c r="J60" i="3" s="1"/>
  <c r="D60" i="3"/>
  <c r="B165" i="3"/>
  <c r="E60" i="3" l="1"/>
  <c r="H60" i="3" s="1"/>
  <c r="K60" i="3" s="1"/>
  <c r="L60" i="3" s="1"/>
  <c r="O60" i="3"/>
  <c r="P60" i="3" s="1"/>
  <c r="Q60" i="3" s="1"/>
  <c r="R60" i="3" s="1"/>
  <c r="B166" i="3"/>
  <c r="C61" i="3" l="1"/>
  <c r="M60" i="3"/>
  <c r="B167" i="3"/>
  <c r="G61" i="3" l="1"/>
  <c r="I61" i="3" s="1"/>
  <c r="J61" i="3" s="1"/>
  <c r="D61" i="3"/>
  <c r="B168" i="3"/>
  <c r="E61" i="3" l="1"/>
  <c r="H61" i="3" s="1"/>
  <c r="K61" i="3" s="1"/>
  <c r="L61" i="3" s="1"/>
  <c r="O61" i="3"/>
  <c r="P61" i="3" s="1"/>
  <c r="Q61" i="3" s="1"/>
  <c r="R61" i="3" s="1"/>
  <c r="B169" i="3"/>
  <c r="C62" i="3" l="1"/>
  <c r="M61" i="3"/>
  <c r="B170" i="3"/>
  <c r="G62" i="3" l="1"/>
  <c r="I62" i="3" s="1"/>
  <c r="J62" i="3" s="1"/>
  <c r="D62" i="3"/>
  <c r="B171" i="3"/>
  <c r="E62" i="3" l="1"/>
  <c r="H62" i="3" s="1"/>
  <c r="K62" i="3" s="1"/>
  <c r="L62" i="3" s="1"/>
  <c r="O62" i="3"/>
  <c r="P62" i="3" s="1"/>
  <c r="Q62" i="3" s="1"/>
  <c r="R62" i="3" s="1"/>
  <c r="B172" i="3"/>
  <c r="C63" i="3" l="1"/>
  <c r="M62" i="3"/>
  <c r="B173" i="3"/>
  <c r="G63" i="3" l="1"/>
  <c r="I63" i="3" s="1"/>
  <c r="J63" i="3" s="1"/>
  <c r="D63" i="3"/>
  <c r="B174" i="3"/>
  <c r="E63" i="3" l="1"/>
  <c r="H63" i="3" s="1"/>
  <c r="K63" i="3" s="1"/>
  <c r="L63" i="3" s="1"/>
  <c r="O63" i="3"/>
  <c r="P63" i="3" s="1"/>
  <c r="Q63" i="3" s="1"/>
  <c r="R63" i="3" s="1"/>
  <c r="B175" i="3"/>
  <c r="C64" i="3" l="1"/>
  <c r="M63" i="3"/>
  <c r="B176" i="3"/>
  <c r="G64" i="3" l="1"/>
  <c r="I64" i="3" s="1"/>
  <c r="J64" i="3" s="1"/>
  <c r="D64" i="3"/>
  <c r="B177" i="3"/>
  <c r="O64" i="3" l="1"/>
  <c r="P64" i="3" s="1"/>
  <c r="Q64" i="3" s="1"/>
  <c r="R64" i="3" s="1"/>
  <c r="E64" i="3"/>
  <c r="H64" i="3" s="1"/>
  <c r="K64" i="3" s="1"/>
  <c r="L64" i="3" s="1"/>
  <c r="B178" i="3"/>
  <c r="C65" i="3" l="1"/>
  <c r="M64" i="3"/>
  <c r="B179" i="3"/>
  <c r="G65" i="3" l="1"/>
  <c r="I65" i="3" s="1"/>
  <c r="J65" i="3" s="1"/>
  <c r="D65" i="3"/>
  <c r="B180" i="3"/>
  <c r="O65" i="3" l="1"/>
  <c r="P65" i="3" s="1"/>
  <c r="Q65" i="3" s="1"/>
  <c r="R65" i="3" s="1"/>
  <c r="E65" i="3"/>
  <c r="H65" i="3" s="1"/>
  <c r="K65" i="3" s="1"/>
  <c r="L65" i="3" s="1"/>
  <c r="B181" i="3"/>
  <c r="C66" i="3" l="1"/>
  <c r="M65" i="3"/>
  <c r="B182" i="3"/>
  <c r="G66" i="3" l="1"/>
  <c r="I66" i="3" s="1"/>
  <c r="J66" i="3" s="1"/>
  <c r="D66" i="3"/>
  <c r="B183" i="3"/>
  <c r="O66" i="3" l="1"/>
  <c r="P66" i="3" s="1"/>
  <c r="Q66" i="3" s="1"/>
  <c r="R66" i="3" s="1"/>
  <c r="E66" i="3"/>
  <c r="H66" i="3" s="1"/>
  <c r="K66" i="3" s="1"/>
  <c r="L66" i="3" s="1"/>
  <c r="B184" i="3"/>
  <c r="M66" i="3" l="1"/>
  <c r="C67" i="3"/>
  <c r="B185" i="3"/>
  <c r="G67" i="3" l="1"/>
  <c r="I67" i="3" s="1"/>
  <c r="J67" i="3" s="1"/>
  <c r="D67" i="3"/>
  <c r="B186" i="3"/>
  <c r="O67" i="3" l="1"/>
  <c r="P67" i="3" s="1"/>
  <c r="Q67" i="3" s="1"/>
  <c r="R67" i="3" s="1"/>
  <c r="E67" i="3"/>
  <c r="H67" i="3" s="1"/>
  <c r="K67" i="3" s="1"/>
  <c r="L67" i="3" s="1"/>
  <c r="B187" i="3"/>
  <c r="M67" i="3" l="1"/>
  <c r="C68" i="3"/>
  <c r="B188" i="3"/>
  <c r="G68" i="3" l="1"/>
  <c r="I68" i="3" s="1"/>
  <c r="J68" i="3" s="1"/>
  <c r="D68" i="3"/>
  <c r="B189" i="3"/>
  <c r="O68" i="3" l="1"/>
  <c r="P68" i="3" s="1"/>
  <c r="Q68" i="3" s="1"/>
  <c r="R68" i="3" s="1"/>
  <c r="E68" i="3"/>
  <c r="H68" i="3" s="1"/>
  <c r="K68" i="3" s="1"/>
  <c r="L68" i="3" s="1"/>
  <c r="B190" i="3"/>
  <c r="C69" i="3" l="1"/>
  <c r="M68" i="3"/>
  <c r="B191" i="3"/>
  <c r="G69" i="3" l="1"/>
  <c r="I69" i="3" s="1"/>
  <c r="J69" i="3" s="1"/>
  <c r="D69" i="3"/>
  <c r="B192" i="3"/>
  <c r="O69" i="3" l="1"/>
  <c r="P69" i="3" s="1"/>
  <c r="Q69" i="3" s="1"/>
  <c r="R69" i="3" s="1"/>
  <c r="E69" i="3"/>
  <c r="H69" i="3" s="1"/>
  <c r="K69" i="3" s="1"/>
  <c r="L69" i="3" s="1"/>
  <c r="B193" i="3"/>
  <c r="C70" i="3" l="1"/>
  <c r="M69" i="3"/>
  <c r="B194" i="3"/>
  <c r="G70" i="3" l="1"/>
  <c r="I70" i="3" s="1"/>
  <c r="J70" i="3" s="1"/>
  <c r="D70" i="3"/>
  <c r="B195" i="3"/>
  <c r="E70" i="3" l="1"/>
  <c r="H70" i="3" s="1"/>
  <c r="K70" i="3" s="1"/>
  <c r="L70" i="3" s="1"/>
  <c r="O70" i="3"/>
  <c r="P70" i="3" s="1"/>
  <c r="Q70" i="3" s="1"/>
  <c r="R70" i="3" s="1"/>
  <c r="B196" i="3"/>
  <c r="C71" i="3" l="1"/>
  <c r="M70" i="3"/>
  <c r="B197" i="3"/>
  <c r="G71" i="3" l="1"/>
  <c r="I71" i="3" s="1"/>
  <c r="J71" i="3" s="1"/>
  <c r="D71" i="3"/>
  <c r="B198" i="3"/>
  <c r="O71" i="3" l="1"/>
  <c r="P71" i="3" s="1"/>
  <c r="Q71" i="3" s="1"/>
  <c r="R71" i="3" s="1"/>
  <c r="E71" i="3"/>
  <c r="H71" i="3" s="1"/>
  <c r="K71" i="3" s="1"/>
  <c r="L71" i="3" s="1"/>
  <c r="B199" i="3"/>
  <c r="C72" i="3" l="1"/>
  <c r="M71" i="3"/>
  <c r="B200" i="3"/>
  <c r="G72" i="3" l="1"/>
  <c r="I72" i="3" s="1"/>
  <c r="J72" i="3" s="1"/>
  <c r="D72" i="3"/>
  <c r="B201" i="3"/>
  <c r="E72" i="3" l="1"/>
  <c r="H72" i="3" s="1"/>
  <c r="K72" i="3" s="1"/>
  <c r="L72" i="3" s="1"/>
  <c r="O72" i="3"/>
  <c r="P72" i="3" s="1"/>
  <c r="Q72" i="3" s="1"/>
  <c r="R72" i="3" s="1"/>
  <c r="B202" i="3"/>
  <c r="C73" i="3" l="1"/>
  <c r="M72" i="3"/>
  <c r="B203" i="3"/>
  <c r="G73" i="3" l="1"/>
  <c r="I73" i="3" s="1"/>
  <c r="J73" i="3" s="1"/>
  <c r="D73" i="3"/>
  <c r="B204" i="3"/>
  <c r="E73" i="3" l="1"/>
  <c r="H73" i="3" s="1"/>
  <c r="K73" i="3" s="1"/>
  <c r="L73" i="3" s="1"/>
  <c r="O73" i="3"/>
  <c r="P73" i="3" s="1"/>
  <c r="Q73" i="3" s="1"/>
  <c r="R73" i="3" s="1"/>
  <c r="B205" i="3"/>
  <c r="C74" i="3" l="1"/>
  <c r="M73" i="3"/>
  <c r="B206" i="3"/>
  <c r="G74" i="3" l="1"/>
  <c r="I74" i="3" s="1"/>
  <c r="J74" i="3" s="1"/>
  <c r="D74" i="3"/>
  <c r="B207" i="3"/>
  <c r="O74" i="3" l="1"/>
  <c r="P74" i="3" s="1"/>
  <c r="Q74" i="3" s="1"/>
  <c r="R74" i="3" s="1"/>
  <c r="E74" i="3"/>
  <c r="H74" i="3" s="1"/>
  <c r="K74" i="3" s="1"/>
  <c r="L74" i="3" s="1"/>
  <c r="B208" i="3"/>
  <c r="C75" i="3" l="1"/>
  <c r="M74" i="3"/>
  <c r="B209" i="3"/>
  <c r="G75" i="3" l="1"/>
  <c r="I75" i="3" s="1"/>
  <c r="J75" i="3" s="1"/>
  <c r="D75" i="3"/>
  <c r="B210" i="3"/>
  <c r="E75" i="3" l="1"/>
  <c r="H75" i="3" s="1"/>
  <c r="K75" i="3" s="1"/>
  <c r="L75" i="3" s="1"/>
  <c r="O75" i="3"/>
  <c r="P75" i="3" s="1"/>
  <c r="Q75" i="3" s="1"/>
  <c r="R75" i="3" s="1"/>
  <c r="B211" i="3"/>
  <c r="C76" i="3" l="1"/>
  <c r="M75" i="3"/>
  <c r="B212" i="3"/>
  <c r="G76" i="3" l="1"/>
  <c r="I76" i="3" s="1"/>
  <c r="J76" i="3" s="1"/>
  <c r="D76" i="3"/>
  <c r="B213" i="3"/>
  <c r="O76" i="3" l="1"/>
  <c r="P76" i="3" s="1"/>
  <c r="Q76" i="3" s="1"/>
  <c r="R76" i="3" s="1"/>
  <c r="E76" i="3"/>
  <c r="H76" i="3" s="1"/>
  <c r="K76" i="3" s="1"/>
  <c r="L76" i="3" s="1"/>
  <c r="B214" i="3"/>
  <c r="M76" i="3" l="1"/>
  <c r="C77" i="3"/>
  <c r="B215" i="3"/>
  <c r="G77" i="3" l="1"/>
  <c r="I77" i="3" s="1"/>
  <c r="J77" i="3" s="1"/>
  <c r="D77" i="3"/>
  <c r="B216" i="3"/>
  <c r="E77" i="3" l="1"/>
  <c r="H77" i="3" s="1"/>
  <c r="K77" i="3" s="1"/>
  <c r="L77" i="3" s="1"/>
  <c r="O77" i="3"/>
  <c r="P77" i="3" s="1"/>
  <c r="Q77" i="3" s="1"/>
  <c r="R77" i="3" s="1"/>
  <c r="B217" i="3"/>
  <c r="M77" i="3" l="1"/>
  <c r="C78" i="3"/>
  <c r="B218" i="3"/>
  <c r="G78" i="3" l="1"/>
  <c r="I78" i="3" s="1"/>
  <c r="J78" i="3" s="1"/>
  <c r="D78" i="3"/>
  <c r="B219" i="3"/>
  <c r="O78" i="3" l="1"/>
  <c r="P78" i="3" s="1"/>
  <c r="Q78" i="3" s="1"/>
  <c r="R78" i="3" s="1"/>
  <c r="E78" i="3"/>
  <c r="H78" i="3" s="1"/>
  <c r="K78" i="3" s="1"/>
  <c r="L78" i="3" s="1"/>
  <c r="B220" i="3"/>
  <c r="M78" i="3" l="1"/>
  <c r="C79" i="3"/>
  <c r="B221" i="3"/>
  <c r="D79" i="3" l="1"/>
  <c r="G79" i="3"/>
  <c r="I79" i="3" s="1"/>
  <c r="J79" i="3" s="1"/>
  <c r="B222" i="3"/>
  <c r="O79" i="3" l="1"/>
  <c r="P79" i="3" s="1"/>
  <c r="Q79" i="3" s="1"/>
  <c r="R79" i="3" s="1"/>
  <c r="E79" i="3"/>
  <c r="H79" i="3" s="1"/>
  <c r="K79" i="3" s="1"/>
  <c r="L79" i="3" s="1"/>
  <c r="B223" i="3"/>
  <c r="M79" i="3" l="1"/>
  <c r="C80" i="3"/>
  <c r="B224" i="3"/>
  <c r="G80" i="3" l="1"/>
  <c r="I80" i="3" s="1"/>
  <c r="J80" i="3" s="1"/>
  <c r="D80" i="3"/>
  <c r="B225" i="3"/>
  <c r="O80" i="3" l="1"/>
  <c r="P80" i="3" s="1"/>
  <c r="Q80" i="3" s="1"/>
  <c r="R80" i="3" s="1"/>
  <c r="E80" i="3"/>
  <c r="H80" i="3" s="1"/>
  <c r="K80" i="3" s="1"/>
  <c r="L80" i="3" s="1"/>
  <c r="B226" i="3"/>
  <c r="M80" i="3" l="1"/>
  <c r="C81" i="3"/>
  <c r="G81" i="3" s="1"/>
  <c r="I81" i="3" s="1"/>
  <c r="J81" i="3" s="1"/>
  <c r="B227" i="3"/>
  <c r="D81" i="3" l="1"/>
  <c r="O81" i="3" s="1"/>
  <c r="P81" i="3" s="1"/>
  <c r="Q81" i="3" s="1"/>
  <c r="R81" i="3" s="1"/>
  <c r="B228" i="3"/>
  <c r="E81" i="3" l="1"/>
  <c r="H81" i="3" s="1"/>
  <c r="K81" i="3"/>
  <c r="L81" i="3" s="1"/>
  <c r="B229" i="3"/>
  <c r="M81" i="3" l="1"/>
  <c r="C82" i="3"/>
  <c r="B230" i="3"/>
  <c r="G82" i="3" l="1"/>
  <c r="I82" i="3" s="1"/>
  <c r="J82" i="3" s="1"/>
  <c r="D82" i="3"/>
  <c r="B231" i="3"/>
  <c r="E82" i="3" l="1"/>
  <c r="H82" i="3" s="1"/>
  <c r="K82" i="3" s="1"/>
  <c r="L82" i="3" s="1"/>
  <c r="O82" i="3"/>
  <c r="P82" i="3" s="1"/>
  <c r="Q82" i="3" s="1"/>
  <c r="R82" i="3" s="1"/>
  <c r="B232" i="3"/>
  <c r="M82" i="3" l="1"/>
  <c r="B233" i="3"/>
  <c r="C83" i="3" l="1"/>
  <c r="B234" i="3"/>
  <c r="G83" i="3" l="1"/>
  <c r="I83" i="3" s="1"/>
  <c r="J83" i="3" s="1"/>
  <c r="D83" i="3"/>
  <c r="B235" i="3"/>
  <c r="O83" i="3" l="1"/>
  <c r="P83" i="3" s="1"/>
  <c r="Q83" i="3" s="1"/>
  <c r="R83" i="3" s="1"/>
  <c r="E83" i="3"/>
  <c r="H83" i="3" s="1"/>
  <c r="K83" i="3" s="1"/>
  <c r="L83" i="3" s="1"/>
  <c r="B236" i="3"/>
  <c r="M83" i="3" l="1"/>
  <c r="B237" i="3"/>
  <c r="C84" i="3" l="1"/>
  <c r="B238" i="3"/>
  <c r="G84" i="3" l="1"/>
  <c r="I84" i="3" s="1"/>
  <c r="J84" i="3" s="1"/>
  <c r="D84" i="3"/>
  <c r="B239" i="3"/>
  <c r="O84" i="3" l="1"/>
  <c r="P84" i="3" s="1"/>
  <c r="Q84" i="3" s="1"/>
  <c r="R84" i="3" s="1"/>
  <c r="E84" i="3"/>
  <c r="H84" i="3" s="1"/>
  <c r="K84" i="3" s="1"/>
  <c r="L84" i="3" s="1"/>
  <c r="B240" i="3"/>
  <c r="M84" i="3" l="1"/>
  <c r="B241" i="3"/>
  <c r="C85" i="3" l="1"/>
  <c r="B242" i="3"/>
  <c r="G85" i="3" l="1"/>
  <c r="I85" i="3" s="1"/>
  <c r="J85" i="3" s="1"/>
  <c r="D85" i="3"/>
  <c r="B243" i="3"/>
  <c r="E85" i="3" l="1"/>
  <c r="H85" i="3" s="1"/>
  <c r="K85" i="3" s="1"/>
  <c r="L85" i="3" s="1"/>
  <c r="O85" i="3"/>
  <c r="P85" i="3" s="1"/>
  <c r="Q85" i="3" s="1"/>
  <c r="R85" i="3" s="1"/>
  <c r="B244" i="3"/>
  <c r="M85" i="3" l="1"/>
  <c r="B245" i="3"/>
  <c r="C86" i="3" l="1"/>
  <c r="G86" i="3" s="1"/>
  <c r="I86" i="3" s="1"/>
  <c r="J86" i="3" s="1"/>
  <c r="B246" i="3"/>
  <c r="D86" i="3" l="1"/>
  <c r="O86" i="3" s="1"/>
  <c r="P86" i="3" s="1"/>
  <c r="Q86" i="3" s="1"/>
  <c r="R86" i="3" s="1"/>
  <c r="B247" i="3"/>
  <c r="E86" i="3" l="1"/>
  <c r="H86" i="3" s="1"/>
  <c r="K86" i="3" s="1"/>
  <c r="L86" i="3" s="1"/>
  <c r="B248" i="3"/>
  <c r="M86" i="3" l="1"/>
  <c r="C87" i="3"/>
  <c r="B249" i="3"/>
  <c r="G87" i="3" l="1"/>
  <c r="I87" i="3" s="1"/>
  <c r="J87" i="3" s="1"/>
  <c r="D87" i="3"/>
  <c r="B250" i="3"/>
  <c r="O87" i="3" l="1"/>
  <c r="P87" i="3" s="1"/>
  <c r="Q87" i="3" s="1"/>
  <c r="R87" i="3" s="1"/>
  <c r="E87" i="3"/>
  <c r="H87" i="3" s="1"/>
  <c r="K87" i="3" s="1"/>
  <c r="L87" i="3" s="1"/>
  <c r="B251" i="3"/>
  <c r="M87" i="3" l="1"/>
  <c r="B252" i="3"/>
  <c r="C88" i="3" l="1"/>
  <c r="B253" i="3"/>
  <c r="G88" i="3" l="1"/>
  <c r="I88" i="3" s="1"/>
  <c r="J88" i="3" s="1"/>
  <c r="D88" i="3"/>
  <c r="B254" i="3"/>
  <c r="O88" i="3" l="1"/>
  <c r="P88" i="3" s="1"/>
  <c r="Q88" i="3" s="1"/>
  <c r="R88" i="3" s="1"/>
  <c r="E88" i="3"/>
  <c r="H88" i="3" s="1"/>
  <c r="K88" i="3" s="1"/>
  <c r="L88" i="3" s="1"/>
  <c r="B255" i="3"/>
  <c r="M88" i="3" l="1"/>
  <c r="B256" i="3"/>
  <c r="C89" i="3" l="1"/>
  <c r="B257" i="3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D89" i="3" l="1"/>
  <c r="G89" i="3"/>
  <c r="I89" i="3" s="1"/>
  <c r="J89" i="3" s="1"/>
  <c r="E89" i="3" l="1"/>
  <c r="H89" i="3" s="1"/>
  <c r="K89" i="3" s="1"/>
  <c r="L89" i="3" s="1"/>
  <c r="O89" i="3"/>
  <c r="P89" i="3" s="1"/>
  <c r="Q89" i="3" s="1"/>
  <c r="R89" i="3" s="1"/>
  <c r="M89" i="3" l="1"/>
  <c r="C90" i="3" l="1"/>
  <c r="G90" i="3" s="1"/>
  <c r="I90" i="3" s="1"/>
  <c r="J90" i="3" s="1"/>
  <c r="D90" i="3" l="1"/>
  <c r="O90" i="3" l="1"/>
  <c r="P90" i="3" s="1"/>
  <c r="Q90" i="3" s="1"/>
  <c r="R90" i="3" s="1"/>
  <c r="E90" i="3"/>
  <c r="H90" i="3" s="1"/>
  <c r="K90" i="3" s="1"/>
  <c r="L90" i="3" s="1"/>
  <c r="M90" i="3" l="1"/>
  <c r="C91" i="3"/>
  <c r="G91" i="3" l="1"/>
  <c r="I91" i="3" s="1"/>
  <c r="J91" i="3" s="1"/>
  <c r="D91" i="3"/>
  <c r="E91" i="3" l="1"/>
  <c r="H91" i="3" s="1"/>
  <c r="K91" i="3" s="1"/>
  <c r="L91" i="3" s="1"/>
  <c r="O91" i="3"/>
  <c r="P91" i="3" s="1"/>
  <c r="Q91" i="3" s="1"/>
  <c r="R91" i="3" s="1"/>
  <c r="M91" i="3" l="1"/>
  <c r="C92" i="3" l="1"/>
  <c r="G92" i="3" l="1"/>
  <c r="I92" i="3" s="1"/>
  <c r="J92" i="3" s="1"/>
  <c r="D92" i="3"/>
  <c r="O92" i="3" l="1"/>
  <c r="P92" i="3" s="1"/>
  <c r="Q92" i="3" s="1"/>
  <c r="R92" i="3" s="1"/>
  <c r="E92" i="3"/>
  <c r="H92" i="3" s="1"/>
  <c r="K92" i="3" s="1"/>
  <c r="L92" i="3" s="1"/>
  <c r="M92" i="3" l="1"/>
  <c r="C93" i="3" l="1"/>
  <c r="G93" i="3" s="1"/>
  <c r="I93" i="3" s="1"/>
  <c r="J93" i="3" s="1"/>
  <c r="D93" i="3" l="1"/>
  <c r="O93" i="3" s="1"/>
  <c r="P93" i="3" s="1"/>
  <c r="Q93" i="3" s="1"/>
  <c r="R93" i="3" s="1"/>
  <c r="E93" i="3" l="1"/>
  <c r="H93" i="3" s="1"/>
  <c r="K93" i="3" s="1"/>
  <c r="L93" i="3" s="1"/>
  <c r="M93" i="3" l="1"/>
  <c r="C94" i="3"/>
  <c r="G94" i="3" l="1"/>
  <c r="I94" i="3" s="1"/>
  <c r="J94" i="3" s="1"/>
  <c r="D94" i="3"/>
  <c r="E94" i="3" l="1"/>
  <c r="H94" i="3" s="1"/>
  <c r="K94" i="3" s="1"/>
  <c r="L94" i="3" s="1"/>
  <c r="O94" i="3"/>
  <c r="P94" i="3" s="1"/>
  <c r="Q94" i="3" s="1"/>
  <c r="R94" i="3" s="1"/>
  <c r="M94" i="3" l="1"/>
  <c r="C95" i="3" l="1"/>
  <c r="G95" i="3" l="1"/>
  <c r="I95" i="3" s="1"/>
  <c r="J95" i="3" s="1"/>
  <c r="D95" i="3"/>
  <c r="E95" i="3" l="1"/>
  <c r="H95" i="3" s="1"/>
  <c r="K95" i="3" s="1"/>
  <c r="L95" i="3" s="1"/>
  <c r="O95" i="3"/>
  <c r="P95" i="3" s="1"/>
  <c r="Q95" i="3" s="1"/>
  <c r="R95" i="3" s="1"/>
  <c r="M95" i="3" l="1"/>
  <c r="C96" i="3" l="1"/>
  <c r="G96" i="3" l="1"/>
  <c r="I96" i="3" s="1"/>
  <c r="J96" i="3" s="1"/>
  <c r="D96" i="3"/>
  <c r="O96" i="3" l="1"/>
  <c r="P96" i="3" s="1"/>
  <c r="Q96" i="3" s="1"/>
  <c r="R96" i="3" s="1"/>
  <c r="E96" i="3"/>
  <c r="H96" i="3" s="1"/>
  <c r="K96" i="3" s="1"/>
  <c r="L96" i="3" s="1"/>
  <c r="M96" i="3" l="1"/>
  <c r="C97" i="3" l="1"/>
  <c r="G97" i="3" l="1"/>
  <c r="I97" i="3" s="1"/>
  <c r="J97" i="3" s="1"/>
  <c r="D97" i="3"/>
  <c r="E97" i="3" l="1"/>
  <c r="H97" i="3" s="1"/>
  <c r="K97" i="3" s="1"/>
  <c r="L97" i="3" s="1"/>
  <c r="O97" i="3"/>
  <c r="P97" i="3" s="1"/>
  <c r="Q97" i="3" s="1"/>
  <c r="R97" i="3" s="1"/>
  <c r="M97" i="3" l="1"/>
  <c r="C98" i="3" l="1"/>
  <c r="G98" i="3" l="1"/>
  <c r="I98" i="3" s="1"/>
  <c r="J98" i="3" s="1"/>
  <c r="D98" i="3"/>
  <c r="E98" i="3" l="1"/>
  <c r="H98" i="3" s="1"/>
  <c r="K98" i="3" s="1"/>
  <c r="L98" i="3" s="1"/>
  <c r="O98" i="3"/>
  <c r="P98" i="3" s="1"/>
  <c r="Q98" i="3" s="1"/>
  <c r="R98" i="3" s="1"/>
  <c r="M98" i="3" l="1"/>
  <c r="C99" i="3" l="1"/>
  <c r="D99" i="3" l="1"/>
  <c r="G99" i="3"/>
  <c r="I99" i="3" s="1"/>
  <c r="J99" i="3" s="1"/>
  <c r="E99" i="3" l="1"/>
  <c r="H99" i="3" s="1"/>
  <c r="K99" i="3" s="1"/>
  <c r="L99" i="3" s="1"/>
  <c r="O99" i="3"/>
  <c r="P99" i="3" s="1"/>
  <c r="Q99" i="3" s="1"/>
  <c r="R99" i="3" s="1"/>
  <c r="M99" i="3" l="1"/>
  <c r="C100" i="3" l="1"/>
  <c r="G100" i="3" l="1"/>
  <c r="I100" i="3" s="1"/>
  <c r="J100" i="3" s="1"/>
  <c r="D100" i="3"/>
  <c r="O100" i="3" l="1"/>
  <c r="P100" i="3" s="1"/>
  <c r="Q100" i="3" s="1"/>
  <c r="R100" i="3" s="1"/>
  <c r="E100" i="3"/>
  <c r="H100" i="3" s="1"/>
  <c r="K100" i="3" s="1"/>
  <c r="L100" i="3" s="1"/>
  <c r="M100" i="3" l="1"/>
  <c r="C101" i="3" l="1"/>
  <c r="G101" i="3" l="1"/>
  <c r="I101" i="3" s="1"/>
  <c r="J101" i="3" s="1"/>
  <c r="D101" i="3"/>
  <c r="O101" i="3" l="1"/>
  <c r="P101" i="3" s="1"/>
  <c r="Q101" i="3" s="1"/>
  <c r="R101" i="3" s="1"/>
  <c r="E101" i="3"/>
  <c r="H101" i="3" s="1"/>
  <c r="K101" i="3" s="1"/>
  <c r="L101" i="3" s="1"/>
  <c r="M101" i="3" l="1"/>
  <c r="C102" i="3" l="1"/>
  <c r="G102" i="3" l="1"/>
  <c r="I102" i="3" s="1"/>
  <c r="J102" i="3" s="1"/>
  <c r="D102" i="3"/>
  <c r="O102" i="3" l="1"/>
  <c r="P102" i="3" s="1"/>
  <c r="Q102" i="3" s="1"/>
  <c r="R102" i="3" s="1"/>
  <c r="E102" i="3"/>
  <c r="H102" i="3" s="1"/>
  <c r="K102" i="3" s="1"/>
  <c r="L102" i="3" s="1"/>
  <c r="M102" i="3" l="1"/>
  <c r="C103" i="3" l="1"/>
  <c r="G103" i="3" l="1"/>
  <c r="I103" i="3" s="1"/>
  <c r="J103" i="3" s="1"/>
  <c r="D103" i="3"/>
  <c r="O103" i="3" l="1"/>
  <c r="P103" i="3" s="1"/>
  <c r="Q103" i="3" s="1"/>
  <c r="R103" i="3" s="1"/>
  <c r="E103" i="3"/>
  <c r="H103" i="3" s="1"/>
  <c r="K103" i="3" s="1"/>
  <c r="L103" i="3" s="1"/>
  <c r="M103" i="3" l="1"/>
  <c r="C104" i="3" l="1"/>
  <c r="G104" i="3" l="1"/>
  <c r="I104" i="3" s="1"/>
  <c r="J104" i="3" s="1"/>
  <c r="D104" i="3"/>
  <c r="O104" i="3" l="1"/>
  <c r="P104" i="3" s="1"/>
  <c r="Q104" i="3" s="1"/>
  <c r="R104" i="3" s="1"/>
  <c r="E104" i="3"/>
  <c r="H104" i="3" s="1"/>
  <c r="K104" i="3" s="1"/>
  <c r="L104" i="3" s="1"/>
  <c r="M104" i="3" l="1"/>
  <c r="C105" i="3" l="1"/>
  <c r="G105" i="3" l="1"/>
  <c r="I105" i="3" s="1"/>
  <c r="J105" i="3" s="1"/>
  <c r="D105" i="3"/>
  <c r="E105" i="3" l="1"/>
  <c r="H105" i="3" s="1"/>
  <c r="K105" i="3" s="1"/>
  <c r="L105" i="3" s="1"/>
  <c r="O105" i="3"/>
  <c r="P105" i="3" s="1"/>
  <c r="Q105" i="3" s="1"/>
  <c r="R105" i="3" s="1"/>
  <c r="M105" i="3" l="1"/>
  <c r="C106" i="3" l="1"/>
  <c r="G106" i="3" l="1"/>
  <c r="I106" i="3" s="1"/>
  <c r="J106" i="3" s="1"/>
  <c r="D106" i="3"/>
  <c r="O106" i="3" l="1"/>
  <c r="P106" i="3" s="1"/>
  <c r="Q106" i="3" s="1"/>
  <c r="R106" i="3" s="1"/>
  <c r="E106" i="3"/>
  <c r="H106" i="3" s="1"/>
  <c r="K106" i="3" s="1"/>
  <c r="L106" i="3" s="1"/>
  <c r="M106" i="3" l="1"/>
  <c r="C107" i="3" l="1"/>
  <c r="G107" i="3" l="1"/>
  <c r="I107" i="3" s="1"/>
  <c r="J107" i="3" s="1"/>
  <c r="D107" i="3"/>
  <c r="E107" i="3" l="1"/>
  <c r="H107" i="3" s="1"/>
  <c r="K107" i="3" s="1"/>
  <c r="L107" i="3" s="1"/>
  <c r="O107" i="3"/>
  <c r="P107" i="3" s="1"/>
  <c r="Q107" i="3" s="1"/>
  <c r="R107" i="3" s="1"/>
  <c r="M107" i="3" l="1"/>
  <c r="C108" i="3" l="1"/>
  <c r="G108" i="3" l="1"/>
  <c r="I108" i="3" s="1"/>
  <c r="J108" i="3" s="1"/>
  <c r="D108" i="3"/>
  <c r="O108" i="3" l="1"/>
  <c r="P108" i="3" s="1"/>
  <c r="Q108" i="3" s="1"/>
  <c r="R108" i="3" s="1"/>
  <c r="E108" i="3"/>
  <c r="H108" i="3" s="1"/>
  <c r="K108" i="3" s="1"/>
  <c r="L108" i="3" s="1"/>
  <c r="M108" i="3" l="1"/>
  <c r="C109" i="3" l="1"/>
  <c r="G109" i="3" l="1"/>
  <c r="I109" i="3" s="1"/>
  <c r="J109" i="3" s="1"/>
  <c r="D109" i="3"/>
  <c r="E109" i="3" l="1"/>
  <c r="H109" i="3" s="1"/>
  <c r="K109" i="3" s="1"/>
  <c r="L109" i="3" s="1"/>
  <c r="O109" i="3"/>
  <c r="P109" i="3" s="1"/>
  <c r="Q109" i="3" s="1"/>
  <c r="R109" i="3" s="1"/>
  <c r="M109" i="3" l="1"/>
  <c r="C110" i="3" l="1"/>
  <c r="G110" i="3" l="1"/>
  <c r="I110" i="3" s="1"/>
  <c r="J110" i="3" s="1"/>
  <c r="D110" i="3"/>
  <c r="O110" i="3" l="1"/>
  <c r="P110" i="3" s="1"/>
  <c r="Q110" i="3" s="1"/>
  <c r="R110" i="3" s="1"/>
  <c r="E110" i="3"/>
  <c r="H110" i="3" s="1"/>
  <c r="K110" i="3" s="1"/>
  <c r="L110" i="3" s="1"/>
  <c r="M110" i="3" l="1"/>
  <c r="C111" i="3" l="1"/>
  <c r="G111" i="3" l="1"/>
  <c r="I111" i="3" s="1"/>
  <c r="J111" i="3" s="1"/>
  <c r="D111" i="3"/>
  <c r="E111" i="3" l="1"/>
  <c r="H111" i="3" s="1"/>
  <c r="K111" i="3" s="1"/>
  <c r="L111" i="3" s="1"/>
  <c r="O111" i="3"/>
  <c r="P111" i="3" s="1"/>
  <c r="Q111" i="3" s="1"/>
  <c r="R111" i="3" s="1"/>
  <c r="M111" i="3" l="1"/>
  <c r="C112" i="3" l="1"/>
  <c r="G112" i="3" l="1"/>
  <c r="I112" i="3" s="1"/>
  <c r="J112" i="3" s="1"/>
  <c r="D112" i="3"/>
  <c r="E112" i="3" l="1"/>
  <c r="H112" i="3" s="1"/>
  <c r="K112" i="3" s="1"/>
  <c r="L112" i="3" s="1"/>
  <c r="O112" i="3"/>
  <c r="P112" i="3" s="1"/>
  <c r="Q112" i="3" s="1"/>
  <c r="R112" i="3" s="1"/>
  <c r="M112" i="3" l="1"/>
  <c r="C113" i="3" l="1"/>
  <c r="D113" i="3" l="1"/>
  <c r="G113" i="3"/>
  <c r="I113" i="3" s="1"/>
  <c r="J113" i="3" s="1"/>
  <c r="E113" i="3" l="1"/>
  <c r="H113" i="3" s="1"/>
  <c r="K113" i="3" s="1"/>
  <c r="L113" i="3" s="1"/>
  <c r="O113" i="3"/>
  <c r="P113" i="3" s="1"/>
  <c r="Q113" i="3" s="1"/>
  <c r="R113" i="3" s="1"/>
  <c r="M113" i="3" l="1"/>
  <c r="C114" i="3" l="1"/>
  <c r="G114" i="3" l="1"/>
  <c r="I114" i="3" s="1"/>
  <c r="J114" i="3" s="1"/>
  <c r="D114" i="3"/>
  <c r="O114" i="3" l="1"/>
  <c r="P114" i="3" s="1"/>
  <c r="Q114" i="3" s="1"/>
  <c r="R114" i="3" s="1"/>
  <c r="E114" i="3"/>
  <c r="H114" i="3" s="1"/>
  <c r="K114" i="3" s="1"/>
  <c r="L114" i="3" s="1"/>
  <c r="M114" i="3" l="1"/>
  <c r="C115" i="3" l="1"/>
  <c r="G115" i="3" l="1"/>
  <c r="I115" i="3" s="1"/>
  <c r="J115" i="3" s="1"/>
  <c r="D115" i="3"/>
  <c r="E115" i="3" l="1"/>
  <c r="H115" i="3" s="1"/>
  <c r="K115" i="3" s="1"/>
  <c r="L115" i="3" s="1"/>
  <c r="O115" i="3"/>
  <c r="P115" i="3" s="1"/>
  <c r="Q115" i="3" s="1"/>
  <c r="R115" i="3" s="1"/>
  <c r="M115" i="3" l="1"/>
  <c r="C116" i="3" l="1"/>
  <c r="G116" i="3" l="1"/>
  <c r="I116" i="3" s="1"/>
  <c r="J116" i="3" s="1"/>
  <c r="D116" i="3"/>
  <c r="E116" i="3" l="1"/>
  <c r="H116" i="3" s="1"/>
  <c r="K116" i="3" s="1"/>
  <c r="L116" i="3" s="1"/>
  <c r="O116" i="3"/>
  <c r="P116" i="3" s="1"/>
  <c r="Q116" i="3" s="1"/>
  <c r="R116" i="3" s="1"/>
  <c r="M116" i="3" l="1"/>
  <c r="C117" i="3" l="1"/>
  <c r="G117" i="3" l="1"/>
  <c r="I117" i="3" s="1"/>
  <c r="J117" i="3" s="1"/>
  <c r="D117" i="3"/>
  <c r="O117" i="3" l="1"/>
  <c r="P117" i="3" s="1"/>
  <c r="Q117" i="3" s="1"/>
  <c r="R117" i="3" s="1"/>
  <c r="E117" i="3"/>
  <c r="H117" i="3" s="1"/>
  <c r="K117" i="3" s="1"/>
  <c r="L117" i="3" s="1"/>
  <c r="M117" i="3" l="1"/>
  <c r="C118" i="3" l="1"/>
  <c r="G118" i="3" l="1"/>
  <c r="I118" i="3" s="1"/>
  <c r="J118" i="3" s="1"/>
  <c r="D118" i="3"/>
  <c r="E118" i="3" l="1"/>
  <c r="H118" i="3" s="1"/>
  <c r="K118" i="3" s="1"/>
  <c r="L118" i="3" s="1"/>
  <c r="O118" i="3"/>
  <c r="P118" i="3" s="1"/>
  <c r="Q118" i="3" s="1"/>
  <c r="R118" i="3" s="1"/>
  <c r="M118" i="3" l="1"/>
  <c r="C119" i="3" l="1"/>
  <c r="G119" i="3" l="1"/>
  <c r="I119" i="3" s="1"/>
  <c r="J119" i="3" s="1"/>
  <c r="D119" i="3"/>
  <c r="O119" i="3" l="1"/>
  <c r="P119" i="3" s="1"/>
  <c r="Q119" i="3" s="1"/>
  <c r="R119" i="3" s="1"/>
  <c r="E119" i="3"/>
  <c r="H119" i="3" s="1"/>
  <c r="K119" i="3" s="1"/>
  <c r="L119" i="3" s="1"/>
  <c r="M119" i="3" l="1"/>
  <c r="C120" i="3" l="1"/>
  <c r="G120" i="3" l="1"/>
  <c r="I120" i="3" s="1"/>
  <c r="J120" i="3" s="1"/>
  <c r="D120" i="3"/>
  <c r="E120" i="3" l="1"/>
  <c r="H120" i="3" s="1"/>
  <c r="K120" i="3" s="1"/>
  <c r="L120" i="3" s="1"/>
  <c r="O120" i="3"/>
  <c r="P120" i="3" s="1"/>
  <c r="Q120" i="3" s="1"/>
  <c r="R120" i="3" s="1"/>
  <c r="M120" i="3" l="1"/>
  <c r="C121" i="3" l="1"/>
  <c r="G121" i="3" l="1"/>
  <c r="I121" i="3" s="1"/>
  <c r="J121" i="3" s="1"/>
  <c r="D121" i="3"/>
  <c r="E121" i="3" l="1"/>
  <c r="H121" i="3" s="1"/>
  <c r="K121" i="3" s="1"/>
  <c r="L121" i="3" s="1"/>
  <c r="O121" i="3"/>
  <c r="P121" i="3" s="1"/>
  <c r="Q121" i="3" s="1"/>
  <c r="R121" i="3" s="1"/>
  <c r="M121" i="3" l="1"/>
  <c r="C122" i="3" l="1"/>
  <c r="D122" i="3" l="1"/>
  <c r="G122" i="3"/>
  <c r="I122" i="3" s="1"/>
  <c r="J122" i="3" s="1"/>
  <c r="E122" i="3" l="1"/>
  <c r="H122" i="3" s="1"/>
  <c r="K122" i="3" s="1"/>
  <c r="L122" i="3" s="1"/>
  <c r="O122" i="3"/>
  <c r="P122" i="3" s="1"/>
  <c r="Q122" i="3" s="1"/>
  <c r="R122" i="3" s="1"/>
  <c r="M122" i="3" l="1"/>
  <c r="C123" i="3" l="1"/>
  <c r="G123" i="3" l="1"/>
  <c r="I123" i="3" s="1"/>
  <c r="J123" i="3" s="1"/>
  <c r="D123" i="3"/>
  <c r="O123" i="3" l="1"/>
  <c r="P123" i="3" s="1"/>
  <c r="Q123" i="3" s="1"/>
  <c r="R123" i="3" s="1"/>
  <c r="E123" i="3"/>
  <c r="H123" i="3" s="1"/>
  <c r="K123" i="3" s="1"/>
  <c r="L123" i="3" s="1"/>
  <c r="M123" i="3" l="1"/>
  <c r="C124" i="3" l="1"/>
  <c r="G124" i="3" l="1"/>
  <c r="I124" i="3" s="1"/>
  <c r="J124" i="3" s="1"/>
  <c r="D124" i="3"/>
  <c r="E124" i="3" l="1"/>
  <c r="H124" i="3" s="1"/>
  <c r="K124" i="3" s="1"/>
  <c r="L124" i="3" s="1"/>
  <c r="O124" i="3"/>
  <c r="P124" i="3" s="1"/>
  <c r="Q124" i="3" s="1"/>
  <c r="R124" i="3" s="1"/>
  <c r="M124" i="3" l="1"/>
  <c r="C125" i="3" l="1"/>
  <c r="G125" i="3" l="1"/>
  <c r="I125" i="3" s="1"/>
  <c r="J125" i="3" s="1"/>
  <c r="D125" i="3"/>
  <c r="E125" i="3" l="1"/>
  <c r="H125" i="3" s="1"/>
  <c r="K125" i="3" s="1"/>
  <c r="L125" i="3" s="1"/>
  <c r="O125" i="3"/>
  <c r="P125" i="3" s="1"/>
  <c r="Q125" i="3" s="1"/>
  <c r="R125" i="3" s="1"/>
  <c r="M125" i="3" l="1"/>
  <c r="C126" i="3" l="1"/>
  <c r="G126" i="3" l="1"/>
  <c r="I126" i="3" s="1"/>
  <c r="J126" i="3" s="1"/>
  <c r="D126" i="3"/>
  <c r="E126" i="3" l="1"/>
  <c r="H126" i="3" s="1"/>
  <c r="K126" i="3" s="1"/>
  <c r="L126" i="3" s="1"/>
  <c r="O126" i="3"/>
  <c r="P126" i="3" s="1"/>
  <c r="Q126" i="3" s="1"/>
  <c r="R126" i="3" s="1"/>
  <c r="M126" i="3" l="1"/>
  <c r="C127" i="3" l="1"/>
  <c r="G127" i="3" l="1"/>
  <c r="I127" i="3" s="1"/>
  <c r="J127" i="3" s="1"/>
  <c r="D127" i="3"/>
  <c r="O127" i="3" l="1"/>
  <c r="P127" i="3" s="1"/>
  <c r="Q127" i="3" s="1"/>
  <c r="R127" i="3" s="1"/>
  <c r="E127" i="3"/>
  <c r="H127" i="3" s="1"/>
  <c r="K127" i="3" s="1"/>
  <c r="L127" i="3" s="1"/>
  <c r="M127" i="3" l="1"/>
  <c r="C128" i="3" l="1"/>
  <c r="G128" i="3" l="1"/>
  <c r="I128" i="3" s="1"/>
  <c r="J128" i="3" s="1"/>
  <c r="D128" i="3"/>
  <c r="E128" i="3" l="1"/>
  <c r="H128" i="3" s="1"/>
  <c r="K128" i="3" s="1"/>
  <c r="L128" i="3" s="1"/>
  <c r="O128" i="3"/>
  <c r="P128" i="3" s="1"/>
  <c r="Q128" i="3" s="1"/>
  <c r="R128" i="3" s="1"/>
  <c r="M128" i="3" l="1"/>
  <c r="C129" i="3" l="1"/>
  <c r="G129" i="3" l="1"/>
  <c r="I129" i="3" s="1"/>
  <c r="J129" i="3" s="1"/>
  <c r="D129" i="3"/>
  <c r="E129" i="3" l="1"/>
  <c r="H129" i="3" s="1"/>
  <c r="K129" i="3" s="1"/>
  <c r="L129" i="3" s="1"/>
  <c r="O129" i="3"/>
  <c r="P129" i="3" s="1"/>
  <c r="Q129" i="3" s="1"/>
  <c r="R129" i="3" s="1"/>
  <c r="M129" i="3" l="1"/>
  <c r="C130" i="3" l="1"/>
  <c r="G130" i="3" l="1"/>
  <c r="I130" i="3" s="1"/>
  <c r="J130" i="3" s="1"/>
  <c r="D130" i="3"/>
  <c r="E130" i="3" l="1"/>
  <c r="H130" i="3" s="1"/>
  <c r="K130" i="3" s="1"/>
  <c r="L130" i="3" s="1"/>
  <c r="O130" i="3"/>
  <c r="P130" i="3" s="1"/>
  <c r="Q130" i="3" s="1"/>
  <c r="R130" i="3" s="1"/>
  <c r="M130" i="3" l="1"/>
  <c r="C131" i="3" l="1"/>
  <c r="G131" i="3" l="1"/>
  <c r="I131" i="3" s="1"/>
  <c r="J131" i="3" s="1"/>
  <c r="D131" i="3"/>
  <c r="E131" i="3" l="1"/>
  <c r="H131" i="3" s="1"/>
  <c r="K131" i="3" s="1"/>
  <c r="L131" i="3" s="1"/>
  <c r="O131" i="3"/>
  <c r="P131" i="3" s="1"/>
  <c r="Q131" i="3" s="1"/>
  <c r="R131" i="3" s="1"/>
  <c r="M131" i="3" l="1"/>
  <c r="C132" i="3" l="1"/>
  <c r="G132" i="3" l="1"/>
  <c r="I132" i="3" s="1"/>
  <c r="J132" i="3" s="1"/>
  <c r="D132" i="3"/>
  <c r="E132" i="3" l="1"/>
  <c r="H132" i="3" s="1"/>
  <c r="K132" i="3" s="1"/>
  <c r="L132" i="3" s="1"/>
  <c r="O132" i="3"/>
  <c r="P132" i="3" s="1"/>
  <c r="Q132" i="3" s="1"/>
  <c r="R132" i="3" s="1"/>
  <c r="M132" i="3" l="1"/>
  <c r="C133" i="3" l="1"/>
  <c r="G133" i="3" l="1"/>
  <c r="I133" i="3" s="1"/>
  <c r="J133" i="3" s="1"/>
  <c r="D133" i="3"/>
  <c r="E133" i="3" l="1"/>
  <c r="H133" i="3" s="1"/>
  <c r="K133" i="3" s="1"/>
  <c r="L133" i="3" s="1"/>
  <c r="O133" i="3"/>
  <c r="P133" i="3" s="1"/>
  <c r="Q133" i="3" s="1"/>
  <c r="R133" i="3" s="1"/>
  <c r="M133" i="3" l="1"/>
  <c r="C134" i="3" l="1"/>
  <c r="D134" i="3" l="1"/>
  <c r="G134" i="3"/>
  <c r="I134" i="3" s="1"/>
  <c r="J134" i="3" s="1"/>
  <c r="E134" i="3" l="1"/>
  <c r="H134" i="3" s="1"/>
  <c r="K134" i="3" s="1"/>
  <c r="L134" i="3" s="1"/>
  <c r="O134" i="3"/>
  <c r="P134" i="3" s="1"/>
  <c r="Q134" i="3" s="1"/>
  <c r="R134" i="3" s="1"/>
  <c r="M134" i="3" l="1"/>
  <c r="C135" i="3" l="1"/>
  <c r="G135" i="3" l="1"/>
  <c r="I135" i="3" s="1"/>
  <c r="J135" i="3" s="1"/>
  <c r="D135" i="3"/>
  <c r="E135" i="3" l="1"/>
  <c r="H135" i="3" s="1"/>
  <c r="K135" i="3" s="1"/>
  <c r="L135" i="3" s="1"/>
  <c r="O135" i="3"/>
  <c r="P135" i="3" s="1"/>
  <c r="Q135" i="3" s="1"/>
  <c r="R135" i="3" s="1"/>
  <c r="M135" i="3" l="1"/>
  <c r="C136" i="3" l="1"/>
  <c r="G136" i="3" l="1"/>
  <c r="I136" i="3" s="1"/>
  <c r="J136" i="3" s="1"/>
  <c r="D136" i="3"/>
  <c r="E136" i="3" l="1"/>
  <c r="H136" i="3" s="1"/>
  <c r="K136" i="3" s="1"/>
  <c r="L136" i="3" s="1"/>
  <c r="O136" i="3"/>
  <c r="P136" i="3" s="1"/>
  <c r="Q136" i="3" s="1"/>
  <c r="R136" i="3" s="1"/>
  <c r="M136" i="3" l="1"/>
  <c r="C137" i="3" l="1"/>
  <c r="G137" i="3" l="1"/>
  <c r="I137" i="3" s="1"/>
  <c r="J137" i="3" s="1"/>
  <c r="D137" i="3"/>
  <c r="E137" i="3" l="1"/>
  <c r="H137" i="3" s="1"/>
  <c r="K137" i="3" s="1"/>
  <c r="L137" i="3" s="1"/>
  <c r="O137" i="3"/>
  <c r="P137" i="3" s="1"/>
  <c r="Q137" i="3" s="1"/>
  <c r="R137" i="3" s="1"/>
  <c r="M137" i="3" l="1"/>
  <c r="C138" i="3" l="1"/>
  <c r="G138" i="3" l="1"/>
  <c r="I138" i="3" s="1"/>
  <c r="J138" i="3" s="1"/>
  <c r="D138" i="3"/>
  <c r="E138" i="3" l="1"/>
  <c r="H138" i="3" s="1"/>
  <c r="K138" i="3" s="1"/>
  <c r="L138" i="3" s="1"/>
  <c r="O138" i="3"/>
  <c r="P138" i="3" s="1"/>
  <c r="Q138" i="3" s="1"/>
  <c r="R138" i="3" s="1"/>
  <c r="M138" i="3" l="1"/>
  <c r="C139" i="3" l="1"/>
  <c r="D139" i="3" l="1"/>
  <c r="G139" i="3"/>
  <c r="I139" i="3" s="1"/>
  <c r="J139" i="3" s="1"/>
  <c r="O139" i="3" l="1"/>
  <c r="P139" i="3" s="1"/>
  <c r="Q139" i="3" s="1"/>
  <c r="R139" i="3" s="1"/>
  <c r="E139" i="3"/>
  <c r="H139" i="3" s="1"/>
  <c r="K139" i="3" s="1"/>
  <c r="L139" i="3" s="1"/>
  <c r="M139" i="3" l="1"/>
  <c r="C140" i="3" l="1"/>
  <c r="G140" i="3" l="1"/>
  <c r="I140" i="3" s="1"/>
  <c r="J140" i="3" s="1"/>
  <c r="D140" i="3"/>
  <c r="E140" i="3" l="1"/>
  <c r="H140" i="3" s="1"/>
  <c r="K140" i="3" s="1"/>
  <c r="L140" i="3" s="1"/>
  <c r="O140" i="3"/>
  <c r="P140" i="3" s="1"/>
  <c r="Q140" i="3" s="1"/>
  <c r="R140" i="3" s="1"/>
  <c r="M140" i="3" l="1"/>
  <c r="C141" i="3" l="1"/>
  <c r="G141" i="3" l="1"/>
  <c r="I141" i="3" s="1"/>
  <c r="J141" i="3" s="1"/>
  <c r="D141" i="3"/>
  <c r="E141" i="3" l="1"/>
  <c r="H141" i="3" s="1"/>
  <c r="K141" i="3" s="1"/>
  <c r="L141" i="3" s="1"/>
  <c r="O141" i="3"/>
  <c r="P141" i="3" s="1"/>
  <c r="Q141" i="3" s="1"/>
  <c r="R141" i="3" s="1"/>
  <c r="M141" i="3" l="1"/>
  <c r="C142" i="3" l="1"/>
  <c r="G142" i="3" l="1"/>
  <c r="I142" i="3" s="1"/>
  <c r="J142" i="3" s="1"/>
  <c r="D142" i="3"/>
  <c r="E142" i="3" l="1"/>
  <c r="H142" i="3" s="1"/>
  <c r="K142" i="3" s="1"/>
  <c r="L142" i="3" s="1"/>
  <c r="O142" i="3"/>
  <c r="P142" i="3" s="1"/>
  <c r="Q142" i="3" s="1"/>
  <c r="R142" i="3" s="1"/>
  <c r="M142" i="3" l="1"/>
  <c r="C143" i="3" l="1"/>
  <c r="G143" i="3" l="1"/>
  <c r="I143" i="3" s="1"/>
  <c r="J143" i="3" s="1"/>
  <c r="D143" i="3"/>
  <c r="E143" i="3" l="1"/>
  <c r="H143" i="3" s="1"/>
  <c r="K143" i="3" s="1"/>
  <c r="L143" i="3" s="1"/>
  <c r="O143" i="3"/>
  <c r="P143" i="3" s="1"/>
  <c r="Q143" i="3" s="1"/>
  <c r="R143" i="3" s="1"/>
  <c r="M143" i="3" l="1"/>
  <c r="C144" i="3" l="1"/>
  <c r="G144" i="3" l="1"/>
  <c r="I144" i="3" s="1"/>
  <c r="J144" i="3" s="1"/>
  <c r="D144" i="3"/>
  <c r="O144" i="3" l="1"/>
  <c r="P144" i="3" s="1"/>
  <c r="Q144" i="3" s="1"/>
  <c r="R144" i="3" s="1"/>
  <c r="E144" i="3"/>
  <c r="H144" i="3" s="1"/>
  <c r="K144" i="3" s="1"/>
  <c r="L144" i="3" s="1"/>
  <c r="M144" i="3" l="1"/>
  <c r="C145" i="3" l="1"/>
  <c r="G145" i="3" l="1"/>
  <c r="I145" i="3" s="1"/>
  <c r="J145" i="3" s="1"/>
  <c r="D145" i="3"/>
  <c r="E145" i="3" l="1"/>
  <c r="H145" i="3" s="1"/>
  <c r="K145" i="3" s="1"/>
  <c r="L145" i="3" s="1"/>
  <c r="O145" i="3"/>
  <c r="P145" i="3" s="1"/>
  <c r="Q145" i="3" s="1"/>
  <c r="R145" i="3" s="1"/>
  <c r="M145" i="3" l="1"/>
  <c r="C146" i="3" l="1"/>
  <c r="G146" i="3" l="1"/>
  <c r="I146" i="3" s="1"/>
  <c r="J146" i="3" s="1"/>
  <c r="D146" i="3"/>
  <c r="E146" i="3" l="1"/>
  <c r="H146" i="3" s="1"/>
  <c r="K146" i="3" s="1"/>
  <c r="L146" i="3" s="1"/>
  <c r="O146" i="3"/>
  <c r="P146" i="3" s="1"/>
  <c r="Q146" i="3" s="1"/>
  <c r="R146" i="3" s="1"/>
  <c r="M146" i="3" l="1"/>
  <c r="C147" i="3" l="1"/>
  <c r="D147" i="3" l="1"/>
  <c r="G147" i="3"/>
  <c r="I147" i="3" s="1"/>
  <c r="J147" i="3" s="1"/>
  <c r="E147" i="3" l="1"/>
  <c r="H147" i="3" s="1"/>
  <c r="K147" i="3" s="1"/>
  <c r="L147" i="3" s="1"/>
  <c r="O147" i="3"/>
  <c r="P147" i="3" s="1"/>
  <c r="Q147" i="3" s="1"/>
  <c r="R147" i="3" s="1"/>
  <c r="M147" i="3" l="1"/>
  <c r="C148" i="3" l="1"/>
  <c r="G148" i="3" l="1"/>
  <c r="I148" i="3" s="1"/>
  <c r="J148" i="3" s="1"/>
  <c r="D148" i="3"/>
  <c r="E148" i="3" l="1"/>
  <c r="H148" i="3" s="1"/>
  <c r="K148" i="3" s="1"/>
  <c r="L148" i="3" s="1"/>
  <c r="O148" i="3"/>
  <c r="P148" i="3" s="1"/>
  <c r="Q148" i="3" s="1"/>
  <c r="R148" i="3" s="1"/>
  <c r="M148" i="3" l="1"/>
  <c r="C149" i="3" l="1"/>
  <c r="G149" i="3" l="1"/>
  <c r="I149" i="3" s="1"/>
  <c r="J149" i="3" s="1"/>
  <c r="D149" i="3"/>
  <c r="O149" i="3" l="1"/>
  <c r="P149" i="3" s="1"/>
  <c r="Q149" i="3" s="1"/>
  <c r="R149" i="3" s="1"/>
  <c r="E149" i="3"/>
  <c r="H149" i="3" s="1"/>
  <c r="K149" i="3" s="1"/>
  <c r="L149" i="3" s="1"/>
  <c r="M149" i="3" l="1"/>
  <c r="C150" i="3" l="1"/>
  <c r="G150" i="3" l="1"/>
  <c r="I150" i="3" s="1"/>
  <c r="J150" i="3" s="1"/>
  <c r="D150" i="3"/>
  <c r="E150" i="3" l="1"/>
  <c r="H150" i="3" s="1"/>
  <c r="K150" i="3" s="1"/>
  <c r="L150" i="3" s="1"/>
  <c r="O150" i="3"/>
  <c r="P150" i="3" s="1"/>
  <c r="Q150" i="3" s="1"/>
  <c r="R150" i="3" s="1"/>
  <c r="M150" i="3" l="1"/>
  <c r="C151" i="3" l="1"/>
  <c r="G151" i="3" l="1"/>
  <c r="I151" i="3" s="1"/>
  <c r="J151" i="3" s="1"/>
  <c r="D151" i="3"/>
  <c r="E151" i="3" l="1"/>
  <c r="H151" i="3" s="1"/>
  <c r="K151" i="3" s="1"/>
  <c r="L151" i="3" s="1"/>
  <c r="O151" i="3"/>
  <c r="P151" i="3" s="1"/>
  <c r="Q151" i="3" s="1"/>
  <c r="R151" i="3" s="1"/>
  <c r="M151" i="3" l="1"/>
  <c r="C152" i="3" l="1"/>
  <c r="G152" i="3" l="1"/>
  <c r="I152" i="3" s="1"/>
  <c r="J152" i="3" s="1"/>
  <c r="D152" i="3"/>
  <c r="E152" i="3" l="1"/>
  <c r="H152" i="3" s="1"/>
  <c r="K152" i="3" s="1"/>
  <c r="L152" i="3" s="1"/>
  <c r="O152" i="3"/>
  <c r="P152" i="3" s="1"/>
  <c r="Q152" i="3" s="1"/>
  <c r="R152" i="3" s="1"/>
  <c r="M152" i="3" l="1"/>
  <c r="C153" i="3" l="1"/>
  <c r="G153" i="3" l="1"/>
  <c r="I153" i="3" s="1"/>
  <c r="J153" i="3" s="1"/>
  <c r="D153" i="3"/>
  <c r="E153" i="3" l="1"/>
  <c r="H153" i="3" s="1"/>
  <c r="K153" i="3" s="1"/>
  <c r="L153" i="3" s="1"/>
  <c r="O153" i="3"/>
  <c r="P153" i="3" s="1"/>
  <c r="Q153" i="3" s="1"/>
  <c r="R153" i="3" s="1"/>
  <c r="M153" i="3" l="1"/>
  <c r="C154" i="3" l="1"/>
  <c r="G154" i="3" l="1"/>
  <c r="I154" i="3" s="1"/>
  <c r="J154" i="3" s="1"/>
  <c r="D154" i="3"/>
  <c r="E154" i="3" l="1"/>
  <c r="H154" i="3" s="1"/>
  <c r="K154" i="3" s="1"/>
  <c r="L154" i="3" s="1"/>
  <c r="O154" i="3"/>
  <c r="P154" i="3" s="1"/>
  <c r="Q154" i="3" s="1"/>
  <c r="R154" i="3" s="1"/>
  <c r="M154" i="3" l="1"/>
  <c r="C155" i="3" l="1"/>
  <c r="G155" i="3" l="1"/>
  <c r="I155" i="3" s="1"/>
  <c r="J155" i="3" s="1"/>
  <c r="D155" i="3"/>
  <c r="E155" i="3" l="1"/>
  <c r="H155" i="3" s="1"/>
  <c r="K155" i="3" s="1"/>
  <c r="L155" i="3" s="1"/>
  <c r="O155" i="3"/>
  <c r="P155" i="3" s="1"/>
  <c r="Q155" i="3" s="1"/>
  <c r="R155" i="3" s="1"/>
  <c r="M155" i="3" l="1"/>
  <c r="C156" i="3" l="1"/>
  <c r="G156" i="3" l="1"/>
  <c r="I156" i="3" s="1"/>
  <c r="J156" i="3" s="1"/>
  <c r="D156" i="3"/>
  <c r="E156" i="3" l="1"/>
  <c r="H156" i="3" s="1"/>
  <c r="K156" i="3" s="1"/>
  <c r="L156" i="3" s="1"/>
  <c r="O156" i="3"/>
  <c r="P156" i="3" s="1"/>
  <c r="Q156" i="3" s="1"/>
  <c r="R156" i="3" s="1"/>
  <c r="M156" i="3" l="1"/>
  <c r="C157" i="3" l="1"/>
  <c r="G157" i="3" l="1"/>
  <c r="I157" i="3" s="1"/>
  <c r="J157" i="3" s="1"/>
  <c r="D157" i="3"/>
  <c r="O157" i="3" l="1"/>
  <c r="P157" i="3" s="1"/>
  <c r="Q157" i="3" s="1"/>
  <c r="R157" i="3" s="1"/>
  <c r="E157" i="3"/>
  <c r="H157" i="3" s="1"/>
  <c r="K157" i="3" s="1"/>
  <c r="L157" i="3" s="1"/>
  <c r="M157" i="3" l="1"/>
  <c r="C158" i="3" l="1"/>
  <c r="G158" i="3" l="1"/>
  <c r="I158" i="3" s="1"/>
  <c r="J158" i="3" s="1"/>
  <c r="D158" i="3"/>
  <c r="E158" i="3" l="1"/>
  <c r="H158" i="3" s="1"/>
  <c r="K158" i="3" s="1"/>
  <c r="L158" i="3" s="1"/>
  <c r="O158" i="3"/>
  <c r="P158" i="3" s="1"/>
  <c r="Q158" i="3" s="1"/>
  <c r="R158" i="3" s="1"/>
  <c r="M158" i="3" l="1"/>
  <c r="C159" i="3" l="1"/>
  <c r="G159" i="3" l="1"/>
  <c r="I159" i="3" s="1"/>
  <c r="J159" i="3" s="1"/>
  <c r="D159" i="3"/>
  <c r="E159" i="3" l="1"/>
  <c r="H159" i="3" s="1"/>
  <c r="K159" i="3" s="1"/>
  <c r="L159" i="3" s="1"/>
  <c r="O159" i="3"/>
  <c r="P159" i="3" s="1"/>
  <c r="Q159" i="3" s="1"/>
  <c r="R159" i="3" s="1"/>
  <c r="M159" i="3" l="1"/>
  <c r="C160" i="3" l="1"/>
  <c r="G160" i="3" l="1"/>
  <c r="I160" i="3" s="1"/>
  <c r="J160" i="3" s="1"/>
  <c r="D160" i="3"/>
  <c r="E160" i="3" l="1"/>
  <c r="H160" i="3" s="1"/>
  <c r="K160" i="3" s="1"/>
  <c r="L160" i="3" s="1"/>
  <c r="O160" i="3"/>
  <c r="P160" i="3" s="1"/>
  <c r="Q160" i="3" s="1"/>
  <c r="R160" i="3" s="1"/>
  <c r="M160" i="3" l="1"/>
  <c r="C161" i="3" l="1"/>
  <c r="G161" i="3" l="1"/>
  <c r="I161" i="3" s="1"/>
  <c r="J161" i="3" s="1"/>
  <c r="D161" i="3"/>
  <c r="E161" i="3" l="1"/>
  <c r="H161" i="3" s="1"/>
  <c r="K161" i="3" s="1"/>
  <c r="L161" i="3" s="1"/>
  <c r="O161" i="3"/>
  <c r="P161" i="3" s="1"/>
  <c r="Q161" i="3" s="1"/>
  <c r="R161" i="3" s="1"/>
  <c r="M161" i="3" l="1"/>
  <c r="C162" i="3" l="1"/>
  <c r="G162" i="3" l="1"/>
  <c r="I162" i="3" s="1"/>
  <c r="J162" i="3" s="1"/>
  <c r="D162" i="3"/>
  <c r="E162" i="3" l="1"/>
  <c r="H162" i="3" s="1"/>
  <c r="K162" i="3" s="1"/>
  <c r="L162" i="3" s="1"/>
  <c r="O162" i="3"/>
  <c r="P162" i="3" s="1"/>
  <c r="Q162" i="3" s="1"/>
  <c r="R162" i="3" s="1"/>
  <c r="M162" i="3" l="1"/>
  <c r="C163" i="3" l="1"/>
  <c r="G163" i="3" l="1"/>
  <c r="I163" i="3" s="1"/>
  <c r="J163" i="3" s="1"/>
  <c r="D163" i="3"/>
  <c r="O163" i="3" l="1"/>
  <c r="P163" i="3" s="1"/>
  <c r="Q163" i="3" s="1"/>
  <c r="R163" i="3" s="1"/>
  <c r="E163" i="3"/>
  <c r="H163" i="3" s="1"/>
  <c r="K163" i="3" s="1"/>
  <c r="L163" i="3" s="1"/>
  <c r="M163" i="3" l="1"/>
  <c r="C164" i="3" l="1"/>
  <c r="G164" i="3" l="1"/>
  <c r="I164" i="3" s="1"/>
  <c r="J164" i="3" s="1"/>
  <c r="D164" i="3"/>
  <c r="O164" i="3" l="1"/>
  <c r="P164" i="3" s="1"/>
  <c r="Q164" i="3" s="1"/>
  <c r="R164" i="3" s="1"/>
  <c r="E164" i="3"/>
  <c r="H164" i="3" s="1"/>
  <c r="K164" i="3" s="1"/>
  <c r="L164" i="3" s="1"/>
  <c r="M164" i="3" l="1"/>
  <c r="C165" i="3" l="1"/>
  <c r="G165" i="3" l="1"/>
  <c r="I165" i="3" s="1"/>
  <c r="J165" i="3" s="1"/>
  <c r="D165" i="3"/>
  <c r="E165" i="3" l="1"/>
  <c r="H165" i="3" s="1"/>
  <c r="K165" i="3" s="1"/>
  <c r="L165" i="3" s="1"/>
  <c r="O165" i="3"/>
  <c r="P165" i="3" s="1"/>
  <c r="Q165" i="3" s="1"/>
  <c r="R165" i="3" s="1"/>
  <c r="M165" i="3" l="1"/>
  <c r="C166" i="3" l="1"/>
  <c r="G166" i="3" l="1"/>
  <c r="I166" i="3" s="1"/>
  <c r="J166" i="3" s="1"/>
  <c r="D166" i="3"/>
  <c r="E166" i="3" l="1"/>
  <c r="H166" i="3" s="1"/>
  <c r="K166" i="3" s="1"/>
  <c r="L166" i="3" s="1"/>
  <c r="O166" i="3"/>
  <c r="P166" i="3" s="1"/>
  <c r="Q166" i="3" s="1"/>
  <c r="R166" i="3" s="1"/>
  <c r="M166" i="3" l="1"/>
  <c r="C167" i="3" l="1"/>
  <c r="G167" i="3" l="1"/>
  <c r="I167" i="3" s="1"/>
  <c r="J167" i="3" s="1"/>
  <c r="D167" i="3"/>
  <c r="O167" i="3" l="1"/>
  <c r="P167" i="3" s="1"/>
  <c r="Q167" i="3" s="1"/>
  <c r="R167" i="3" s="1"/>
  <c r="E167" i="3"/>
  <c r="H167" i="3" s="1"/>
  <c r="K167" i="3" s="1"/>
  <c r="L167" i="3" s="1"/>
  <c r="M167" i="3" l="1"/>
  <c r="C168" i="3" l="1"/>
  <c r="G168" i="3" l="1"/>
  <c r="I168" i="3" s="1"/>
  <c r="J168" i="3" s="1"/>
  <c r="D168" i="3"/>
  <c r="E168" i="3" l="1"/>
  <c r="H168" i="3" s="1"/>
  <c r="K168" i="3" s="1"/>
  <c r="L168" i="3" s="1"/>
  <c r="O168" i="3"/>
  <c r="P168" i="3" s="1"/>
  <c r="Q168" i="3" s="1"/>
  <c r="R168" i="3" s="1"/>
  <c r="M168" i="3" l="1"/>
  <c r="C169" i="3" l="1"/>
  <c r="G169" i="3" l="1"/>
  <c r="I169" i="3" s="1"/>
  <c r="J169" i="3" s="1"/>
  <c r="D169" i="3"/>
  <c r="O169" i="3" l="1"/>
  <c r="P169" i="3" s="1"/>
  <c r="Q169" i="3" s="1"/>
  <c r="R169" i="3" s="1"/>
  <c r="E169" i="3"/>
  <c r="H169" i="3" s="1"/>
  <c r="K169" i="3" s="1"/>
  <c r="L169" i="3" s="1"/>
  <c r="M169" i="3" l="1"/>
  <c r="C170" i="3" l="1"/>
  <c r="G170" i="3" l="1"/>
  <c r="I170" i="3" s="1"/>
  <c r="J170" i="3" s="1"/>
  <c r="D170" i="3"/>
  <c r="E170" i="3" l="1"/>
  <c r="H170" i="3" s="1"/>
  <c r="K170" i="3" s="1"/>
  <c r="L170" i="3" s="1"/>
  <c r="O170" i="3"/>
  <c r="P170" i="3" s="1"/>
  <c r="Q170" i="3" s="1"/>
  <c r="R170" i="3" s="1"/>
  <c r="M170" i="3" l="1"/>
  <c r="C171" i="3" l="1"/>
  <c r="D171" i="3" l="1"/>
  <c r="G171" i="3"/>
  <c r="I171" i="3" s="1"/>
  <c r="J171" i="3" s="1"/>
  <c r="O171" i="3" l="1"/>
  <c r="P171" i="3" s="1"/>
  <c r="Q171" i="3" s="1"/>
  <c r="R171" i="3" s="1"/>
  <c r="E171" i="3"/>
  <c r="H171" i="3" s="1"/>
  <c r="K171" i="3" s="1"/>
  <c r="L171" i="3" s="1"/>
  <c r="M171" i="3" l="1"/>
  <c r="C172" i="3" l="1"/>
  <c r="G172" i="3" l="1"/>
  <c r="I172" i="3" s="1"/>
  <c r="J172" i="3" s="1"/>
  <c r="D172" i="3"/>
  <c r="O172" i="3" l="1"/>
  <c r="P172" i="3" s="1"/>
  <c r="Q172" i="3" s="1"/>
  <c r="R172" i="3" s="1"/>
  <c r="E172" i="3"/>
  <c r="H172" i="3" s="1"/>
  <c r="K172" i="3" s="1"/>
  <c r="L172" i="3" s="1"/>
  <c r="M172" i="3" l="1"/>
  <c r="C173" i="3" l="1"/>
  <c r="D173" i="3" l="1"/>
  <c r="G173" i="3"/>
  <c r="I173" i="3" s="1"/>
  <c r="J173" i="3" s="1"/>
  <c r="E173" i="3" l="1"/>
  <c r="H173" i="3" s="1"/>
  <c r="K173" i="3" s="1"/>
  <c r="L173" i="3" s="1"/>
  <c r="O173" i="3"/>
  <c r="P173" i="3" s="1"/>
  <c r="Q173" i="3" s="1"/>
  <c r="R173" i="3" s="1"/>
  <c r="M173" i="3" l="1"/>
  <c r="C174" i="3" l="1"/>
  <c r="G174" i="3" l="1"/>
  <c r="I174" i="3" s="1"/>
  <c r="J174" i="3" s="1"/>
  <c r="D174" i="3"/>
  <c r="O174" i="3" l="1"/>
  <c r="P174" i="3" s="1"/>
  <c r="Q174" i="3" s="1"/>
  <c r="R174" i="3" s="1"/>
  <c r="E174" i="3"/>
  <c r="H174" i="3" s="1"/>
  <c r="K174" i="3" s="1"/>
  <c r="L174" i="3" s="1"/>
  <c r="M174" i="3" l="1"/>
  <c r="C175" i="3" l="1"/>
  <c r="G175" i="3" l="1"/>
  <c r="I175" i="3" s="1"/>
  <c r="J175" i="3" s="1"/>
  <c r="D175" i="3"/>
  <c r="E175" i="3" l="1"/>
  <c r="H175" i="3" s="1"/>
  <c r="K175" i="3" s="1"/>
  <c r="L175" i="3" s="1"/>
  <c r="O175" i="3"/>
  <c r="P175" i="3" s="1"/>
  <c r="Q175" i="3" s="1"/>
  <c r="R175" i="3" s="1"/>
  <c r="M175" i="3" l="1"/>
  <c r="C176" i="3" l="1"/>
  <c r="G176" i="3" l="1"/>
  <c r="I176" i="3" s="1"/>
  <c r="J176" i="3" s="1"/>
  <c r="D176" i="3"/>
  <c r="E176" i="3" l="1"/>
  <c r="H176" i="3" s="1"/>
  <c r="K176" i="3" s="1"/>
  <c r="L176" i="3" s="1"/>
  <c r="O176" i="3"/>
  <c r="P176" i="3" s="1"/>
  <c r="Q176" i="3" s="1"/>
  <c r="R176" i="3" s="1"/>
  <c r="M176" i="3" l="1"/>
  <c r="C177" i="3" l="1"/>
  <c r="G177" i="3" l="1"/>
  <c r="I177" i="3" s="1"/>
  <c r="J177" i="3" s="1"/>
  <c r="D177" i="3"/>
  <c r="E177" i="3" l="1"/>
  <c r="H177" i="3" s="1"/>
  <c r="K177" i="3" s="1"/>
  <c r="L177" i="3" s="1"/>
  <c r="O177" i="3"/>
  <c r="P177" i="3" s="1"/>
  <c r="Q177" i="3" s="1"/>
  <c r="R177" i="3" s="1"/>
  <c r="M177" i="3" l="1"/>
  <c r="C178" i="3" l="1"/>
  <c r="D178" i="3" l="1"/>
  <c r="G178" i="3"/>
  <c r="I178" i="3" s="1"/>
  <c r="J178" i="3" s="1"/>
  <c r="E178" i="3" l="1"/>
  <c r="H178" i="3" s="1"/>
  <c r="K178" i="3" s="1"/>
  <c r="L178" i="3" s="1"/>
  <c r="O178" i="3"/>
  <c r="P178" i="3" s="1"/>
  <c r="Q178" i="3" s="1"/>
  <c r="R178" i="3" s="1"/>
  <c r="M178" i="3" l="1"/>
  <c r="C179" i="3" l="1"/>
  <c r="G179" i="3" l="1"/>
  <c r="I179" i="3" s="1"/>
  <c r="J179" i="3" s="1"/>
  <c r="D179" i="3"/>
  <c r="E179" i="3" l="1"/>
  <c r="H179" i="3" s="1"/>
  <c r="K179" i="3" s="1"/>
  <c r="L179" i="3" s="1"/>
  <c r="O179" i="3"/>
  <c r="P179" i="3" s="1"/>
  <c r="Q179" i="3" s="1"/>
  <c r="R179" i="3" s="1"/>
  <c r="M179" i="3" l="1"/>
  <c r="C180" i="3" l="1"/>
  <c r="D180" i="3" l="1"/>
  <c r="G180" i="3"/>
  <c r="I180" i="3" s="1"/>
  <c r="J180" i="3" s="1"/>
  <c r="E180" i="3" l="1"/>
  <c r="H180" i="3" s="1"/>
  <c r="K180" i="3" s="1"/>
  <c r="L180" i="3" s="1"/>
  <c r="O180" i="3"/>
  <c r="P180" i="3" s="1"/>
  <c r="Q180" i="3" s="1"/>
  <c r="R180" i="3" s="1"/>
  <c r="M180" i="3" l="1"/>
  <c r="C181" i="3" l="1"/>
  <c r="G181" i="3" l="1"/>
  <c r="I181" i="3" s="1"/>
  <c r="J181" i="3" s="1"/>
  <c r="D181" i="3"/>
  <c r="E181" i="3" l="1"/>
  <c r="H181" i="3" s="1"/>
  <c r="K181" i="3" s="1"/>
  <c r="L181" i="3" s="1"/>
  <c r="O181" i="3"/>
  <c r="P181" i="3" s="1"/>
  <c r="Q181" i="3" s="1"/>
  <c r="R181" i="3" s="1"/>
  <c r="M181" i="3" l="1"/>
  <c r="C182" i="3" l="1"/>
  <c r="D182" i="3" l="1"/>
  <c r="G182" i="3"/>
  <c r="I182" i="3" s="1"/>
  <c r="J182" i="3" s="1"/>
  <c r="E182" i="3" l="1"/>
  <c r="H182" i="3" s="1"/>
  <c r="K182" i="3" s="1"/>
  <c r="L182" i="3" s="1"/>
  <c r="O182" i="3"/>
  <c r="P182" i="3" s="1"/>
  <c r="Q182" i="3" s="1"/>
  <c r="R182" i="3" s="1"/>
  <c r="M182" i="3" l="1"/>
  <c r="C183" i="3" l="1"/>
  <c r="G183" i="3" l="1"/>
  <c r="I183" i="3" s="1"/>
  <c r="J183" i="3" s="1"/>
  <c r="D183" i="3"/>
  <c r="E183" i="3" l="1"/>
  <c r="H183" i="3" s="1"/>
  <c r="K183" i="3" s="1"/>
  <c r="L183" i="3" s="1"/>
  <c r="O183" i="3"/>
  <c r="P183" i="3" s="1"/>
  <c r="Q183" i="3" s="1"/>
  <c r="R183" i="3" s="1"/>
  <c r="M183" i="3" l="1"/>
  <c r="C184" i="3" l="1"/>
  <c r="G184" i="3" l="1"/>
  <c r="I184" i="3" s="1"/>
  <c r="J184" i="3" s="1"/>
  <c r="D184" i="3"/>
  <c r="E184" i="3" l="1"/>
  <c r="H184" i="3" s="1"/>
  <c r="K184" i="3" s="1"/>
  <c r="L184" i="3" s="1"/>
  <c r="O184" i="3"/>
  <c r="P184" i="3" s="1"/>
  <c r="Q184" i="3" s="1"/>
  <c r="R184" i="3" s="1"/>
  <c r="M184" i="3" l="1"/>
  <c r="C185" i="3" l="1"/>
  <c r="G185" i="3" l="1"/>
  <c r="I185" i="3" s="1"/>
  <c r="J185" i="3" s="1"/>
  <c r="D185" i="3"/>
  <c r="O185" i="3" l="1"/>
  <c r="P185" i="3" s="1"/>
  <c r="Q185" i="3" s="1"/>
  <c r="R185" i="3" s="1"/>
  <c r="E185" i="3"/>
  <c r="H185" i="3" s="1"/>
  <c r="K185" i="3" s="1"/>
  <c r="L185" i="3" s="1"/>
  <c r="M185" i="3" l="1"/>
  <c r="C186" i="3" l="1"/>
  <c r="D186" i="3" l="1"/>
  <c r="G186" i="3"/>
  <c r="I186" i="3" s="1"/>
  <c r="J186" i="3" s="1"/>
  <c r="E186" i="3" l="1"/>
  <c r="H186" i="3" s="1"/>
  <c r="K186" i="3" s="1"/>
  <c r="L186" i="3" s="1"/>
  <c r="O186" i="3"/>
  <c r="P186" i="3" s="1"/>
  <c r="Q186" i="3" s="1"/>
  <c r="R186" i="3" s="1"/>
  <c r="M186" i="3" l="1"/>
  <c r="C187" i="3" l="1"/>
  <c r="D187" i="3" l="1"/>
  <c r="G187" i="3"/>
  <c r="I187" i="3" s="1"/>
  <c r="J187" i="3" s="1"/>
  <c r="E187" i="3" l="1"/>
  <c r="H187" i="3" s="1"/>
  <c r="K187" i="3" s="1"/>
  <c r="L187" i="3" s="1"/>
  <c r="O187" i="3"/>
  <c r="P187" i="3" s="1"/>
  <c r="Q187" i="3" s="1"/>
  <c r="R187" i="3" s="1"/>
  <c r="M187" i="3" l="1"/>
  <c r="C188" i="3" l="1"/>
  <c r="D188" i="3" l="1"/>
  <c r="G188" i="3"/>
  <c r="I188" i="3" s="1"/>
  <c r="J188" i="3" s="1"/>
  <c r="E188" i="3" l="1"/>
  <c r="H188" i="3" s="1"/>
  <c r="K188" i="3" s="1"/>
  <c r="L188" i="3" s="1"/>
  <c r="O188" i="3"/>
  <c r="P188" i="3" s="1"/>
  <c r="Q188" i="3" s="1"/>
  <c r="R188" i="3" s="1"/>
  <c r="M188" i="3" l="1"/>
  <c r="C189" i="3" l="1"/>
  <c r="G189" i="3" l="1"/>
  <c r="I189" i="3" s="1"/>
  <c r="J189" i="3" s="1"/>
  <c r="D189" i="3"/>
  <c r="E189" i="3" l="1"/>
  <c r="H189" i="3" s="1"/>
  <c r="K189" i="3" s="1"/>
  <c r="L189" i="3" s="1"/>
  <c r="O189" i="3"/>
  <c r="P189" i="3" s="1"/>
  <c r="Q189" i="3" s="1"/>
  <c r="R189" i="3" s="1"/>
  <c r="M189" i="3" l="1"/>
  <c r="C190" i="3" l="1"/>
  <c r="G190" i="3" l="1"/>
  <c r="I190" i="3" s="1"/>
  <c r="J190" i="3" s="1"/>
  <c r="D190" i="3"/>
  <c r="E190" i="3" l="1"/>
  <c r="H190" i="3" s="1"/>
  <c r="K190" i="3" s="1"/>
  <c r="L190" i="3" s="1"/>
  <c r="O190" i="3"/>
  <c r="P190" i="3" s="1"/>
  <c r="Q190" i="3" s="1"/>
  <c r="R190" i="3" s="1"/>
  <c r="M190" i="3" l="1"/>
  <c r="C191" i="3" l="1"/>
  <c r="G191" i="3" l="1"/>
  <c r="I191" i="3" s="1"/>
  <c r="J191" i="3" s="1"/>
  <c r="D191" i="3"/>
  <c r="E191" i="3" l="1"/>
  <c r="H191" i="3" s="1"/>
  <c r="K191" i="3" s="1"/>
  <c r="L191" i="3" s="1"/>
  <c r="O191" i="3"/>
  <c r="P191" i="3" s="1"/>
  <c r="Q191" i="3" s="1"/>
  <c r="R191" i="3" s="1"/>
  <c r="M191" i="3" l="1"/>
  <c r="C192" i="3" l="1"/>
  <c r="D192" i="3" l="1"/>
  <c r="G192" i="3"/>
  <c r="I192" i="3" s="1"/>
  <c r="J192" i="3" s="1"/>
  <c r="E192" i="3" l="1"/>
  <c r="H192" i="3" s="1"/>
  <c r="K192" i="3" s="1"/>
  <c r="L192" i="3" s="1"/>
  <c r="O192" i="3"/>
  <c r="P192" i="3" s="1"/>
  <c r="Q192" i="3" s="1"/>
  <c r="R192" i="3" s="1"/>
  <c r="M192" i="3" l="1"/>
  <c r="C193" i="3" l="1"/>
  <c r="G193" i="3" l="1"/>
  <c r="I193" i="3" s="1"/>
  <c r="J193" i="3" s="1"/>
  <c r="D193" i="3"/>
  <c r="E193" i="3" l="1"/>
  <c r="H193" i="3" s="1"/>
  <c r="K193" i="3" s="1"/>
  <c r="L193" i="3" s="1"/>
  <c r="O193" i="3"/>
  <c r="P193" i="3" s="1"/>
  <c r="Q193" i="3" s="1"/>
  <c r="R193" i="3" s="1"/>
  <c r="M193" i="3" l="1"/>
  <c r="C194" i="3" l="1"/>
  <c r="D194" i="3" l="1"/>
  <c r="G194" i="3"/>
  <c r="I194" i="3" s="1"/>
  <c r="J194" i="3" s="1"/>
  <c r="E194" i="3" l="1"/>
  <c r="H194" i="3" s="1"/>
  <c r="K194" i="3" s="1"/>
  <c r="L194" i="3" s="1"/>
  <c r="O194" i="3"/>
  <c r="P194" i="3" s="1"/>
  <c r="Q194" i="3" s="1"/>
  <c r="R194" i="3" s="1"/>
  <c r="M194" i="3" l="1"/>
  <c r="C195" i="3" l="1"/>
  <c r="G195" i="3" l="1"/>
  <c r="I195" i="3" s="1"/>
  <c r="J195" i="3" s="1"/>
  <c r="D195" i="3"/>
  <c r="O195" i="3" l="1"/>
  <c r="P195" i="3" s="1"/>
  <c r="Q195" i="3" s="1"/>
  <c r="R195" i="3" s="1"/>
  <c r="E195" i="3"/>
  <c r="H195" i="3" s="1"/>
  <c r="K195" i="3" s="1"/>
  <c r="L195" i="3" s="1"/>
  <c r="M195" i="3" l="1"/>
  <c r="C196" i="3" l="1"/>
  <c r="G196" i="3" l="1"/>
  <c r="I196" i="3" s="1"/>
  <c r="J196" i="3" s="1"/>
  <c r="D196" i="3"/>
  <c r="E196" i="3" l="1"/>
  <c r="H196" i="3" s="1"/>
  <c r="K196" i="3" s="1"/>
  <c r="L196" i="3" s="1"/>
  <c r="O196" i="3"/>
  <c r="P196" i="3" s="1"/>
  <c r="Q196" i="3" s="1"/>
  <c r="R196" i="3" s="1"/>
  <c r="M196" i="3" l="1"/>
  <c r="C197" i="3" l="1"/>
  <c r="G197" i="3" l="1"/>
  <c r="I197" i="3" s="1"/>
  <c r="J197" i="3" s="1"/>
  <c r="D197" i="3"/>
  <c r="E197" i="3" l="1"/>
  <c r="H197" i="3" s="1"/>
  <c r="K197" i="3" s="1"/>
  <c r="L197" i="3" s="1"/>
  <c r="O197" i="3"/>
  <c r="P197" i="3" s="1"/>
  <c r="Q197" i="3" s="1"/>
  <c r="R197" i="3" s="1"/>
  <c r="M197" i="3" l="1"/>
  <c r="C198" i="3" l="1"/>
  <c r="D198" i="3" l="1"/>
  <c r="G198" i="3"/>
  <c r="I198" i="3" s="1"/>
  <c r="J198" i="3" s="1"/>
  <c r="O198" i="3" l="1"/>
  <c r="P198" i="3" s="1"/>
  <c r="Q198" i="3" s="1"/>
  <c r="R198" i="3" s="1"/>
  <c r="E198" i="3"/>
  <c r="H198" i="3" s="1"/>
  <c r="K198" i="3" s="1"/>
  <c r="L198" i="3" s="1"/>
  <c r="M198" i="3" l="1"/>
  <c r="C199" i="3" l="1"/>
  <c r="G199" i="3" l="1"/>
  <c r="I199" i="3" s="1"/>
  <c r="J199" i="3" s="1"/>
  <c r="D199" i="3"/>
  <c r="E199" i="3" l="1"/>
  <c r="H199" i="3" s="1"/>
  <c r="K199" i="3" s="1"/>
  <c r="L199" i="3" s="1"/>
  <c r="O199" i="3"/>
  <c r="P199" i="3" s="1"/>
  <c r="Q199" i="3" s="1"/>
  <c r="R199" i="3" s="1"/>
  <c r="M199" i="3" l="1"/>
  <c r="C200" i="3" l="1"/>
  <c r="G200" i="3" l="1"/>
  <c r="I200" i="3" s="1"/>
  <c r="J200" i="3" s="1"/>
  <c r="D200" i="3"/>
  <c r="E200" i="3" l="1"/>
  <c r="H200" i="3" s="1"/>
  <c r="K200" i="3" s="1"/>
  <c r="L200" i="3" s="1"/>
  <c r="O200" i="3"/>
  <c r="P200" i="3" s="1"/>
  <c r="Q200" i="3" s="1"/>
  <c r="R200" i="3" s="1"/>
  <c r="M200" i="3" l="1"/>
  <c r="C201" i="3" l="1"/>
  <c r="G201" i="3" l="1"/>
  <c r="I201" i="3" s="1"/>
  <c r="J201" i="3" s="1"/>
  <c r="D201" i="3"/>
  <c r="E201" i="3" l="1"/>
  <c r="H201" i="3" s="1"/>
  <c r="K201" i="3" s="1"/>
  <c r="L201" i="3" s="1"/>
  <c r="O201" i="3"/>
  <c r="P201" i="3" s="1"/>
  <c r="Q201" i="3" s="1"/>
  <c r="R201" i="3" s="1"/>
  <c r="M201" i="3" l="1"/>
  <c r="C202" i="3" l="1"/>
  <c r="G202" i="3" l="1"/>
  <c r="I202" i="3" s="1"/>
  <c r="J202" i="3" s="1"/>
  <c r="D202" i="3"/>
  <c r="E202" i="3" l="1"/>
  <c r="H202" i="3" s="1"/>
  <c r="K202" i="3" s="1"/>
  <c r="L202" i="3" s="1"/>
  <c r="O202" i="3"/>
  <c r="P202" i="3" s="1"/>
  <c r="Q202" i="3" s="1"/>
  <c r="R202" i="3" s="1"/>
  <c r="M202" i="3" l="1"/>
  <c r="C203" i="3" l="1"/>
  <c r="G203" i="3" l="1"/>
  <c r="I203" i="3" s="1"/>
  <c r="J203" i="3" s="1"/>
  <c r="D203" i="3"/>
  <c r="O203" i="3" l="1"/>
  <c r="P203" i="3" s="1"/>
  <c r="Q203" i="3" s="1"/>
  <c r="R203" i="3" s="1"/>
  <c r="E203" i="3"/>
  <c r="H203" i="3" s="1"/>
  <c r="K203" i="3" s="1"/>
  <c r="L203" i="3" s="1"/>
  <c r="M203" i="3" l="1"/>
  <c r="C204" i="3" l="1"/>
  <c r="G204" i="3" l="1"/>
  <c r="I204" i="3" s="1"/>
  <c r="J204" i="3" s="1"/>
  <c r="D204" i="3"/>
  <c r="O204" i="3" l="1"/>
  <c r="P204" i="3" s="1"/>
  <c r="Q204" i="3" s="1"/>
  <c r="R204" i="3" s="1"/>
  <c r="E204" i="3"/>
  <c r="H204" i="3" s="1"/>
  <c r="K204" i="3" s="1"/>
  <c r="L204" i="3" s="1"/>
  <c r="M204" i="3" l="1"/>
  <c r="C205" i="3" l="1"/>
  <c r="G205" i="3" l="1"/>
  <c r="I205" i="3" s="1"/>
  <c r="J205" i="3" s="1"/>
  <c r="D205" i="3"/>
  <c r="E205" i="3" l="1"/>
  <c r="H205" i="3" s="1"/>
  <c r="K205" i="3" s="1"/>
  <c r="L205" i="3" s="1"/>
  <c r="O205" i="3"/>
  <c r="P205" i="3" s="1"/>
  <c r="Q205" i="3" s="1"/>
  <c r="R205" i="3" s="1"/>
  <c r="M205" i="3" l="1"/>
  <c r="C206" i="3" l="1"/>
  <c r="D206" i="3" l="1"/>
  <c r="G206" i="3"/>
  <c r="I206" i="3" s="1"/>
  <c r="J206" i="3" s="1"/>
  <c r="O206" i="3" l="1"/>
  <c r="P206" i="3" s="1"/>
  <c r="Q206" i="3" s="1"/>
  <c r="R206" i="3" s="1"/>
  <c r="E206" i="3"/>
  <c r="H206" i="3" s="1"/>
  <c r="K206" i="3" s="1"/>
  <c r="L206" i="3" s="1"/>
  <c r="M206" i="3" l="1"/>
  <c r="C207" i="3" l="1"/>
  <c r="D207" i="3" l="1"/>
  <c r="G207" i="3"/>
  <c r="I207" i="3" s="1"/>
  <c r="J207" i="3" s="1"/>
  <c r="E207" i="3" l="1"/>
  <c r="H207" i="3" s="1"/>
  <c r="K207" i="3" s="1"/>
  <c r="L207" i="3" s="1"/>
  <c r="O207" i="3"/>
  <c r="P207" i="3" s="1"/>
  <c r="Q207" i="3" s="1"/>
  <c r="R207" i="3" s="1"/>
  <c r="M207" i="3" l="1"/>
  <c r="C208" i="3" l="1"/>
  <c r="G208" i="3" l="1"/>
  <c r="I208" i="3" s="1"/>
  <c r="J208" i="3" s="1"/>
  <c r="D208" i="3"/>
  <c r="E208" i="3" l="1"/>
  <c r="H208" i="3" s="1"/>
  <c r="K208" i="3" s="1"/>
  <c r="L208" i="3" s="1"/>
  <c r="O208" i="3"/>
  <c r="P208" i="3" s="1"/>
  <c r="Q208" i="3" s="1"/>
  <c r="R208" i="3" s="1"/>
  <c r="M208" i="3" l="1"/>
  <c r="C209" i="3" l="1"/>
  <c r="G209" i="3" l="1"/>
  <c r="I209" i="3" s="1"/>
  <c r="J209" i="3" s="1"/>
  <c r="D209" i="3"/>
  <c r="E209" i="3" l="1"/>
  <c r="H209" i="3" s="1"/>
  <c r="K209" i="3" s="1"/>
  <c r="L209" i="3" s="1"/>
  <c r="O209" i="3"/>
  <c r="P209" i="3" s="1"/>
  <c r="Q209" i="3" s="1"/>
  <c r="R209" i="3" s="1"/>
  <c r="M209" i="3" l="1"/>
  <c r="C210" i="3" l="1"/>
  <c r="G210" i="3" l="1"/>
  <c r="I210" i="3" s="1"/>
  <c r="J210" i="3" s="1"/>
  <c r="D210" i="3"/>
  <c r="O210" i="3" l="1"/>
  <c r="P210" i="3" s="1"/>
  <c r="Q210" i="3" s="1"/>
  <c r="R210" i="3" s="1"/>
  <c r="E210" i="3"/>
  <c r="H210" i="3" s="1"/>
  <c r="K210" i="3" s="1"/>
  <c r="L210" i="3" s="1"/>
  <c r="M210" i="3" l="1"/>
  <c r="C211" i="3" l="1"/>
  <c r="G211" i="3" l="1"/>
  <c r="I211" i="3" s="1"/>
  <c r="J211" i="3" s="1"/>
  <c r="D211" i="3"/>
  <c r="E211" i="3" l="1"/>
  <c r="H211" i="3" s="1"/>
  <c r="K211" i="3" s="1"/>
  <c r="L211" i="3" s="1"/>
  <c r="O211" i="3"/>
  <c r="P211" i="3" s="1"/>
  <c r="Q211" i="3" s="1"/>
  <c r="R211" i="3" s="1"/>
  <c r="M211" i="3" l="1"/>
  <c r="C212" i="3" l="1"/>
  <c r="G212" i="3" l="1"/>
  <c r="I212" i="3" s="1"/>
  <c r="J212" i="3" s="1"/>
  <c r="D212" i="3"/>
  <c r="E212" i="3" l="1"/>
  <c r="H212" i="3" s="1"/>
  <c r="K212" i="3" s="1"/>
  <c r="L212" i="3" s="1"/>
  <c r="O212" i="3"/>
  <c r="P212" i="3" s="1"/>
  <c r="Q212" i="3" s="1"/>
  <c r="R212" i="3" s="1"/>
  <c r="M212" i="3" l="1"/>
  <c r="C213" i="3" l="1"/>
  <c r="G213" i="3" l="1"/>
  <c r="I213" i="3" s="1"/>
  <c r="J213" i="3" s="1"/>
  <c r="D213" i="3"/>
  <c r="E213" i="3" l="1"/>
  <c r="H213" i="3" s="1"/>
  <c r="K213" i="3" s="1"/>
  <c r="L213" i="3" s="1"/>
  <c r="O213" i="3"/>
  <c r="P213" i="3" s="1"/>
  <c r="Q213" i="3" s="1"/>
  <c r="R213" i="3" s="1"/>
  <c r="M213" i="3" l="1"/>
  <c r="C214" i="3" l="1"/>
  <c r="G214" i="3" l="1"/>
  <c r="I214" i="3" s="1"/>
  <c r="J214" i="3" s="1"/>
  <c r="D214" i="3"/>
  <c r="O214" i="3" l="1"/>
  <c r="P214" i="3" s="1"/>
  <c r="Q214" i="3" s="1"/>
  <c r="R214" i="3" s="1"/>
  <c r="E214" i="3"/>
  <c r="H214" i="3" s="1"/>
  <c r="K214" i="3" s="1"/>
  <c r="L214" i="3" s="1"/>
  <c r="M214" i="3" l="1"/>
  <c r="C215" i="3" l="1"/>
  <c r="G215" i="3" l="1"/>
  <c r="I215" i="3" s="1"/>
  <c r="J215" i="3" s="1"/>
  <c r="D215" i="3"/>
  <c r="O215" i="3" l="1"/>
  <c r="P215" i="3" s="1"/>
  <c r="Q215" i="3" s="1"/>
  <c r="R215" i="3" s="1"/>
  <c r="E215" i="3"/>
  <c r="H215" i="3" s="1"/>
  <c r="K215" i="3" s="1"/>
  <c r="L215" i="3" s="1"/>
  <c r="M215" i="3" l="1"/>
  <c r="C216" i="3" l="1"/>
  <c r="G216" i="3" l="1"/>
  <c r="I216" i="3" s="1"/>
  <c r="J216" i="3" s="1"/>
  <c r="D216" i="3"/>
  <c r="O216" i="3" l="1"/>
  <c r="P216" i="3" s="1"/>
  <c r="Q216" i="3" s="1"/>
  <c r="R216" i="3" s="1"/>
  <c r="E216" i="3"/>
  <c r="H216" i="3" s="1"/>
  <c r="K216" i="3" s="1"/>
  <c r="L216" i="3" s="1"/>
  <c r="M216" i="3" l="1"/>
  <c r="C217" i="3" l="1"/>
  <c r="G217" i="3" l="1"/>
  <c r="I217" i="3" s="1"/>
  <c r="J217" i="3" s="1"/>
  <c r="D217" i="3"/>
  <c r="O217" i="3" l="1"/>
  <c r="P217" i="3" s="1"/>
  <c r="Q217" i="3" s="1"/>
  <c r="R217" i="3" s="1"/>
  <c r="E217" i="3"/>
  <c r="H217" i="3" s="1"/>
  <c r="K217" i="3" s="1"/>
  <c r="L217" i="3" s="1"/>
  <c r="M217" i="3" l="1"/>
  <c r="C218" i="3" l="1"/>
  <c r="D218" i="3" l="1"/>
  <c r="G218" i="3"/>
  <c r="I218" i="3" s="1"/>
  <c r="J218" i="3" s="1"/>
  <c r="O218" i="3" l="1"/>
  <c r="P218" i="3" s="1"/>
  <c r="Q218" i="3" s="1"/>
  <c r="R218" i="3" s="1"/>
  <c r="E218" i="3"/>
  <c r="H218" i="3" s="1"/>
  <c r="K218" i="3" s="1"/>
  <c r="L218" i="3" s="1"/>
  <c r="M218" i="3" l="1"/>
  <c r="C219" i="3" l="1"/>
  <c r="G219" i="3" l="1"/>
  <c r="I219" i="3" s="1"/>
  <c r="J219" i="3" s="1"/>
  <c r="D219" i="3"/>
  <c r="E219" i="3" l="1"/>
  <c r="H219" i="3" s="1"/>
  <c r="K219" i="3" s="1"/>
  <c r="L219" i="3" s="1"/>
  <c r="O219" i="3"/>
  <c r="P219" i="3" s="1"/>
  <c r="Q219" i="3" s="1"/>
  <c r="R219" i="3" s="1"/>
  <c r="M219" i="3" l="1"/>
  <c r="C220" i="3" l="1"/>
  <c r="G220" i="3" l="1"/>
  <c r="I220" i="3" s="1"/>
  <c r="J220" i="3" s="1"/>
  <c r="D220" i="3"/>
  <c r="E220" i="3" l="1"/>
  <c r="H220" i="3" s="1"/>
  <c r="K220" i="3" s="1"/>
  <c r="L220" i="3" s="1"/>
  <c r="O220" i="3"/>
  <c r="P220" i="3" s="1"/>
  <c r="Q220" i="3" s="1"/>
  <c r="R220" i="3" s="1"/>
  <c r="M220" i="3" l="1"/>
  <c r="C221" i="3" l="1"/>
  <c r="G221" i="3" l="1"/>
  <c r="I221" i="3" s="1"/>
  <c r="J221" i="3" s="1"/>
  <c r="D221" i="3"/>
  <c r="O221" i="3" l="1"/>
  <c r="P221" i="3" s="1"/>
  <c r="Q221" i="3" s="1"/>
  <c r="R221" i="3" s="1"/>
  <c r="E221" i="3"/>
  <c r="H221" i="3" s="1"/>
  <c r="K221" i="3" s="1"/>
  <c r="L221" i="3" s="1"/>
  <c r="M221" i="3" l="1"/>
  <c r="C222" i="3" l="1"/>
  <c r="D222" i="3" l="1"/>
  <c r="G222" i="3"/>
  <c r="I222" i="3" s="1"/>
  <c r="J222" i="3" s="1"/>
  <c r="O222" i="3" l="1"/>
  <c r="P222" i="3" s="1"/>
  <c r="Q222" i="3" s="1"/>
  <c r="R222" i="3" s="1"/>
  <c r="E222" i="3"/>
  <c r="H222" i="3" s="1"/>
  <c r="K222" i="3" s="1"/>
  <c r="L222" i="3" s="1"/>
  <c r="M222" i="3" l="1"/>
  <c r="C223" i="3" l="1"/>
  <c r="G223" i="3" l="1"/>
  <c r="I223" i="3" s="1"/>
  <c r="J223" i="3" s="1"/>
  <c r="D223" i="3"/>
  <c r="O223" i="3" l="1"/>
  <c r="P223" i="3" s="1"/>
  <c r="Q223" i="3" s="1"/>
  <c r="R223" i="3" s="1"/>
  <c r="E223" i="3"/>
  <c r="H223" i="3" s="1"/>
  <c r="K223" i="3" s="1"/>
  <c r="L223" i="3" s="1"/>
  <c r="M223" i="3" l="1"/>
  <c r="C224" i="3" l="1"/>
  <c r="D224" i="3" l="1"/>
  <c r="G224" i="3"/>
  <c r="I224" i="3" s="1"/>
  <c r="J224" i="3" s="1"/>
  <c r="E224" i="3" l="1"/>
  <c r="H224" i="3" s="1"/>
  <c r="K224" i="3" s="1"/>
  <c r="L224" i="3" s="1"/>
  <c r="O224" i="3"/>
  <c r="P224" i="3" s="1"/>
  <c r="Q224" i="3" s="1"/>
  <c r="R224" i="3" s="1"/>
  <c r="M224" i="3" l="1"/>
  <c r="C225" i="3" l="1"/>
  <c r="G225" i="3" l="1"/>
  <c r="I225" i="3" s="1"/>
  <c r="J225" i="3" s="1"/>
  <c r="D225" i="3"/>
  <c r="E225" i="3" l="1"/>
  <c r="H225" i="3" s="1"/>
  <c r="K225" i="3" s="1"/>
  <c r="L225" i="3" s="1"/>
  <c r="O225" i="3"/>
  <c r="P225" i="3" s="1"/>
  <c r="Q225" i="3" s="1"/>
  <c r="R225" i="3" s="1"/>
  <c r="M225" i="3" l="1"/>
  <c r="C226" i="3" l="1"/>
  <c r="D226" i="3" l="1"/>
  <c r="G226" i="3"/>
  <c r="I226" i="3" s="1"/>
  <c r="J226" i="3" s="1"/>
  <c r="E226" i="3" l="1"/>
  <c r="H226" i="3" s="1"/>
  <c r="K226" i="3" s="1"/>
  <c r="L226" i="3" s="1"/>
  <c r="O226" i="3"/>
  <c r="P226" i="3" s="1"/>
  <c r="Q226" i="3" s="1"/>
  <c r="R226" i="3" s="1"/>
  <c r="M226" i="3" l="1"/>
  <c r="C227" i="3" l="1"/>
  <c r="D227" i="3" l="1"/>
  <c r="G227" i="3"/>
  <c r="I227" i="3" s="1"/>
  <c r="J227" i="3" s="1"/>
  <c r="E227" i="3" l="1"/>
  <c r="H227" i="3" s="1"/>
  <c r="K227" i="3" s="1"/>
  <c r="L227" i="3" s="1"/>
  <c r="O227" i="3"/>
  <c r="P227" i="3" s="1"/>
  <c r="Q227" i="3" s="1"/>
  <c r="R227" i="3" s="1"/>
  <c r="M227" i="3" l="1"/>
  <c r="C228" i="3" l="1"/>
  <c r="G228" i="3" l="1"/>
  <c r="I228" i="3" s="1"/>
  <c r="J228" i="3" s="1"/>
  <c r="D228" i="3"/>
  <c r="O228" i="3" l="1"/>
  <c r="P228" i="3" s="1"/>
  <c r="Q228" i="3" s="1"/>
  <c r="R228" i="3" s="1"/>
  <c r="E228" i="3"/>
  <c r="H228" i="3" s="1"/>
  <c r="K228" i="3" s="1"/>
  <c r="L228" i="3" s="1"/>
  <c r="M228" i="3" l="1"/>
  <c r="C229" i="3" l="1"/>
  <c r="G229" i="3" l="1"/>
  <c r="I229" i="3" s="1"/>
  <c r="J229" i="3" s="1"/>
  <c r="D229" i="3"/>
  <c r="E229" i="3" l="1"/>
  <c r="H229" i="3" s="1"/>
  <c r="K229" i="3" s="1"/>
  <c r="L229" i="3" s="1"/>
  <c r="O229" i="3"/>
  <c r="P229" i="3" s="1"/>
  <c r="Q229" i="3" s="1"/>
  <c r="R229" i="3" s="1"/>
  <c r="M229" i="3" l="1"/>
  <c r="C230" i="3" l="1"/>
  <c r="G230" i="3" l="1"/>
  <c r="I230" i="3" s="1"/>
  <c r="J230" i="3" s="1"/>
  <c r="D230" i="3"/>
  <c r="E230" i="3" l="1"/>
  <c r="H230" i="3" s="1"/>
  <c r="K230" i="3" s="1"/>
  <c r="L230" i="3" s="1"/>
  <c r="O230" i="3"/>
  <c r="P230" i="3" s="1"/>
  <c r="Q230" i="3" s="1"/>
  <c r="R230" i="3" s="1"/>
  <c r="M230" i="3" l="1"/>
  <c r="C231" i="3" l="1"/>
  <c r="D231" i="3" l="1"/>
  <c r="G231" i="3"/>
  <c r="I231" i="3" s="1"/>
  <c r="J231" i="3" s="1"/>
  <c r="O231" i="3" l="1"/>
  <c r="P231" i="3" s="1"/>
  <c r="Q231" i="3" s="1"/>
  <c r="R231" i="3" s="1"/>
  <c r="E231" i="3"/>
  <c r="H231" i="3" s="1"/>
  <c r="K231" i="3" s="1"/>
  <c r="L231" i="3" s="1"/>
  <c r="M231" i="3" l="1"/>
  <c r="C232" i="3" l="1"/>
  <c r="G232" i="3" l="1"/>
  <c r="I232" i="3" s="1"/>
  <c r="J232" i="3" s="1"/>
  <c r="D232" i="3"/>
  <c r="O232" i="3" l="1"/>
  <c r="P232" i="3" s="1"/>
  <c r="Q232" i="3" s="1"/>
  <c r="R232" i="3" s="1"/>
  <c r="E232" i="3"/>
  <c r="H232" i="3" s="1"/>
  <c r="K232" i="3" s="1"/>
  <c r="L232" i="3" s="1"/>
  <c r="M232" i="3" l="1"/>
  <c r="C233" i="3" l="1"/>
  <c r="G233" i="3" l="1"/>
  <c r="I233" i="3" s="1"/>
  <c r="J233" i="3" s="1"/>
  <c r="D233" i="3"/>
  <c r="E233" i="3" l="1"/>
  <c r="H233" i="3" s="1"/>
  <c r="K233" i="3" s="1"/>
  <c r="L233" i="3" s="1"/>
  <c r="O233" i="3"/>
  <c r="P233" i="3" s="1"/>
  <c r="Q233" i="3" s="1"/>
  <c r="R233" i="3" s="1"/>
  <c r="M233" i="3" l="1"/>
  <c r="C234" i="3" l="1"/>
  <c r="G234" i="3" l="1"/>
  <c r="I234" i="3" s="1"/>
  <c r="J234" i="3" s="1"/>
  <c r="D234" i="3"/>
  <c r="O234" i="3" l="1"/>
  <c r="P234" i="3" s="1"/>
  <c r="Q234" i="3" s="1"/>
  <c r="R234" i="3" s="1"/>
  <c r="E234" i="3"/>
  <c r="H234" i="3" s="1"/>
  <c r="K234" i="3" s="1"/>
  <c r="L234" i="3" s="1"/>
  <c r="M234" i="3" l="1"/>
  <c r="C235" i="3" l="1"/>
  <c r="G235" i="3" l="1"/>
  <c r="I235" i="3" s="1"/>
  <c r="J235" i="3" s="1"/>
  <c r="D235" i="3"/>
  <c r="O235" i="3" l="1"/>
  <c r="P235" i="3" s="1"/>
  <c r="Q235" i="3" s="1"/>
  <c r="R235" i="3" s="1"/>
  <c r="E235" i="3"/>
  <c r="H235" i="3" s="1"/>
  <c r="K235" i="3" s="1"/>
  <c r="L235" i="3" s="1"/>
  <c r="M235" i="3" l="1"/>
  <c r="C236" i="3" l="1"/>
  <c r="D236" i="3" l="1"/>
  <c r="G236" i="3"/>
  <c r="I236" i="3" s="1"/>
  <c r="J236" i="3" s="1"/>
  <c r="O236" i="3" l="1"/>
  <c r="P236" i="3" s="1"/>
  <c r="Q236" i="3" s="1"/>
  <c r="R236" i="3" s="1"/>
  <c r="E236" i="3"/>
  <c r="H236" i="3" s="1"/>
  <c r="K236" i="3" s="1"/>
  <c r="L236" i="3" s="1"/>
  <c r="M236" i="3" l="1"/>
  <c r="C237" i="3" l="1"/>
  <c r="G237" i="3" l="1"/>
  <c r="I237" i="3" s="1"/>
  <c r="J237" i="3" s="1"/>
  <c r="D237" i="3"/>
  <c r="E237" i="3" l="1"/>
  <c r="H237" i="3" s="1"/>
  <c r="K237" i="3" s="1"/>
  <c r="L237" i="3" s="1"/>
  <c r="O237" i="3"/>
  <c r="P237" i="3" s="1"/>
  <c r="Q237" i="3" s="1"/>
  <c r="R237" i="3" s="1"/>
  <c r="M237" i="3" l="1"/>
  <c r="C238" i="3" l="1"/>
  <c r="G238" i="3" l="1"/>
  <c r="I238" i="3" s="1"/>
  <c r="J238" i="3" s="1"/>
  <c r="D238" i="3"/>
  <c r="E238" i="3" l="1"/>
  <c r="H238" i="3" s="1"/>
  <c r="K238" i="3" s="1"/>
  <c r="L238" i="3" s="1"/>
  <c r="O238" i="3"/>
  <c r="P238" i="3" s="1"/>
  <c r="Q238" i="3" s="1"/>
  <c r="R238" i="3" s="1"/>
  <c r="M238" i="3" l="1"/>
  <c r="C239" i="3" l="1"/>
  <c r="G239" i="3" l="1"/>
  <c r="I239" i="3" s="1"/>
  <c r="J239" i="3" s="1"/>
  <c r="D239" i="3"/>
  <c r="E239" i="3" l="1"/>
  <c r="H239" i="3" s="1"/>
  <c r="K239" i="3" s="1"/>
  <c r="L239" i="3" s="1"/>
  <c r="O239" i="3"/>
  <c r="P239" i="3" s="1"/>
  <c r="Q239" i="3" s="1"/>
  <c r="R239" i="3" s="1"/>
  <c r="M239" i="3" l="1"/>
  <c r="C240" i="3" l="1"/>
  <c r="G240" i="3" l="1"/>
  <c r="I240" i="3" s="1"/>
  <c r="J240" i="3" s="1"/>
  <c r="D240" i="3"/>
  <c r="E240" i="3" l="1"/>
  <c r="H240" i="3" s="1"/>
  <c r="K240" i="3" s="1"/>
  <c r="L240" i="3" s="1"/>
  <c r="O240" i="3"/>
  <c r="P240" i="3" s="1"/>
  <c r="Q240" i="3" s="1"/>
  <c r="R240" i="3" s="1"/>
  <c r="M240" i="3" l="1"/>
  <c r="C241" i="3" l="1"/>
  <c r="G241" i="3" l="1"/>
  <c r="I241" i="3" s="1"/>
  <c r="J241" i="3" s="1"/>
  <c r="D241" i="3"/>
  <c r="E241" i="3" l="1"/>
  <c r="H241" i="3" s="1"/>
  <c r="K241" i="3" s="1"/>
  <c r="L241" i="3" s="1"/>
  <c r="O241" i="3"/>
  <c r="P241" i="3" s="1"/>
  <c r="Q241" i="3" s="1"/>
  <c r="R241" i="3" s="1"/>
  <c r="M241" i="3" l="1"/>
  <c r="C242" i="3" l="1"/>
  <c r="D242" i="3" l="1"/>
  <c r="G242" i="3"/>
  <c r="I242" i="3" s="1"/>
  <c r="J242" i="3" s="1"/>
  <c r="E242" i="3" l="1"/>
  <c r="H242" i="3" s="1"/>
  <c r="K242" i="3" s="1"/>
  <c r="L242" i="3" s="1"/>
  <c r="O242" i="3"/>
  <c r="P242" i="3" s="1"/>
  <c r="Q242" i="3" s="1"/>
  <c r="R242" i="3" s="1"/>
  <c r="M242" i="3" l="1"/>
  <c r="C243" i="3" l="1"/>
  <c r="D243" i="3" l="1"/>
  <c r="G243" i="3"/>
  <c r="I243" i="3" s="1"/>
  <c r="J243" i="3" s="1"/>
  <c r="O243" i="3" l="1"/>
  <c r="P243" i="3" s="1"/>
  <c r="Q243" i="3" s="1"/>
  <c r="R243" i="3" s="1"/>
  <c r="E243" i="3"/>
  <c r="H243" i="3" s="1"/>
  <c r="K243" i="3" s="1"/>
  <c r="L243" i="3" s="1"/>
  <c r="M243" i="3" l="1"/>
  <c r="C244" i="3" l="1"/>
  <c r="G244" i="3" l="1"/>
  <c r="I244" i="3" s="1"/>
  <c r="J244" i="3" s="1"/>
  <c r="D244" i="3"/>
  <c r="O244" i="3" l="1"/>
  <c r="P244" i="3" s="1"/>
  <c r="Q244" i="3" s="1"/>
  <c r="R244" i="3" s="1"/>
  <c r="E244" i="3"/>
  <c r="H244" i="3" s="1"/>
  <c r="K244" i="3" s="1"/>
  <c r="L244" i="3" s="1"/>
  <c r="M244" i="3" l="1"/>
  <c r="C245" i="3" l="1"/>
  <c r="G245" i="3" l="1"/>
  <c r="I245" i="3" s="1"/>
  <c r="J245" i="3" s="1"/>
  <c r="D245" i="3"/>
  <c r="O245" i="3" l="1"/>
  <c r="P245" i="3" s="1"/>
  <c r="Q245" i="3" s="1"/>
  <c r="R245" i="3" s="1"/>
  <c r="E245" i="3"/>
  <c r="H245" i="3" s="1"/>
  <c r="K245" i="3" s="1"/>
  <c r="L245" i="3" s="1"/>
  <c r="M245" i="3" l="1"/>
  <c r="C246" i="3" l="1"/>
  <c r="D246" i="3" l="1"/>
  <c r="G246" i="3"/>
  <c r="I246" i="3" s="1"/>
  <c r="J246" i="3" s="1"/>
  <c r="E246" i="3" l="1"/>
  <c r="H246" i="3" s="1"/>
  <c r="K246" i="3" s="1"/>
  <c r="L246" i="3" s="1"/>
  <c r="O246" i="3"/>
  <c r="P246" i="3" s="1"/>
  <c r="Q246" i="3" s="1"/>
  <c r="R246" i="3" s="1"/>
  <c r="M246" i="3" l="1"/>
  <c r="C247" i="3" l="1"/>
  <c r="G247" i="3" l="1"/>
  <c r="I247" i="3" s="1"/>
  <c r="J247" i="3" s="1"/>
  <c r="D247" i="3"/>
  <c r="E247" i="3" l="1"/>
  <c r="H247" i="3" s="1"/>
  <c r="K247" i="3" s="1"/>
  <c r="L247" i="3" s="1"/>
  <c r="O247" i="3"/>
  <c r="P247" i="3" s="1"/>
  <c r="Q247" i="3" s="1"/>
  <c r="R247" i="3" s="1"/>
  <c r="M247" i="3" l="1"/>
  <c r="C248" i="3" l="1"/>
  <c r="G248" i="3" l="1"/>
  <c r="I248" i="3" s="1"/>
  <c r="J248" i="3" s="1"/>
  <c r="D248" i="3"/>
  <c r="E248" i="3" l="1"/>
  <c r="H248" i="3" s="1"/>
  <c r="K248" i="3" s="1"/>
  <c r="L248" i="3" s="1"/>
  <c r="O248" i="3"/>
  <c r="P248" i="3" s="1"/>
  <c r="Q248" i="3" s="1"/>
  <c r="R248" i="3" s="1"/>
  <c r="M248" i="3" l="1"/>
  <c r="C249" i="3" l="1"/>
  <c r="G249" i="3" l="1"/>
  <c r="I249" i="3" s="1"/>
  <c r="J249" i="3" s="1"/>
  <c r="D249" i="3"/>
  <c r="E249" i="3" l="1"/>
  <c r="H249" i="3" s="1"/>
  <c r="K249" i="3" s="1"/>
  <c r="L249" i="3" s="1"/>
  <c r="O249" i="3"/>
  <c r="P249" i="3" s="1"/>
  <c r="Q249" i="3" s="1"/>
  <c r="R249" i="3" s="1"/>
  <c r="M249" i="3" l="1"/>
  <c r="C250" i="3" l="1"/>
  <c r="G250" i="3" l="1"/>
  <c r="I250" i="3" s="1"/>
  <c r="J250" i="3" s="1"/>
  <c r="D250" i="3"/>
  <c r="E250" i="3" l="1"/>
  <c r="H250" i="3" s="1"/>
  <c r="K250" i="3" s="1"/>
  <c r="L250" i="3" s="1"/>
  <c r="O250" i="3"/>
  <c r="P250" i="3" s="1"/>
  <c r="Q250" i="3" s="1"/>
  <c r="R250" i="3" s="1"/>
  <c r="M250" i="3" l="1"/>
  <c r="C251" i="3" l="1"/>
  <c r="D251" i="3" l="1"/>
  <c r="G251" i="3"/>
  <c r="I251" i="3" s="1"/>
  <c r="J251" i="3" s="1"/>
  <c r="O251" i="3" l="1"/>
  <c r="P251" i="3" s="1"/>
  <c r="Q251" i="3" s="1"/>
  <c r="R251" i="3" s="1"/>
  <c r="E251" i="3"/>
  <c r="H251" i="3" s="1"/>
  <c r="K251" i="3" s="1"/>
  <c r="L251" i="3" s="1"/>
  <c r="M251" i="3" l="1"/>
  <c r="C252" i="3" l="1"/>
  <c r="G252" i="3" l="1"/>
  <c r="I252" i="3" s="1"/>
  <c r="J252" i="3" s="1"/>
  <c r="D252" i="3"/>
  <c r="E252" i="3" l="1"/>
  <c r="H252" i="3" s="1"/>
  <c r="K252" i="3" s="1"/>
  <c r="L252" i="3" s="1"/>
  <c r="O252" i="3"/>
  <c r="P252" i="3" s="1"/>
  <c r="Q252" i="3" s="1"/>
  <c r="R252" i="3" s="1"/>
  <c r="M252" i="3" l="1"/>
  <c r="C253" i="3" l="1"/>
  <c r="G253" i="3" l="1"/>
  <c r="I253" i="3" s="1"/>
  <c r="J253" i="3" s="1"/>
  <c r="D253" i="3"/>
  <c r="O253" i="3" l="1"/>
  <c r="P253" i="3" s="1"/>
  <c r="Q253" i="3" s="1"/>
  <c r="R253" i="3" s="1"/>
  <c r="E253" i="3"/>
  <c r="H253" i="3" s="1"/>
  <c r="K253" i="3" s="1"/>
  <c r="L253" i="3" s="1"/>
  <c r="M253" i="3" l="1"/>
  <c r="C254" i="3" l="1"/>
  <c r="G254" i="3" l="1"/>
  <c r="I254" i="3" s="1"/>
  <c r="J254" i="3" s="1"/>
  <c r="D254" i="3"/>
  <c r="E254" i="3" l="1"/>
  <c r="H254" i="3" s="1"/>
  <c r="K254" i="3" s="1"/>
  <c r="L254" i="3" s="1"/>
  <c r="O254" i="3"/>
  <c r="P254" i="3" s="1"/>
  <c r="Q254" i="3" s="1"/>
  <c r="R254" i="3" s="1"/>
  <c r="M254" i="3" l="1"/>
  <c r="C255" i="3" l="1"/>
  <c r="D255" i="3" l="1"/>
  <c r="G255" i="3"/>
  <c r="I255" i="3" s="1"/>
  <c r="J255" i="3" s="1"/>
  <c r="E255" i="3" l="1"/>
  <c r="H255" i="3" s="1"/>
  <c r="K255" i="3" s="1"/>
  <c r="L255" i="3" s="1"/>
  <c r="O255" i="3"/>
  <c r="P255" i="3" s="1"/>
  <c r="Q255" i="3" s="1"/>
  <c r="R255" i="3" s="1"/>
  <c r="M255" i="3" l="1"/>
  <c r="C256" i="3" l="1"/>
  <c r="G256" i="3" l="1"/>
  <c r="I256" i="3" s="1"/>
  <c r="J256" i="3" s="1"/>
  <c r="D256" i="3"/>
  <c r="O256" i="3" l="1"/>
  <c r="P256" i="3" s="1"/>
  <c r="Q256" i="3" s="1"/>
  <c r="R256" i="3" s="1"/>
  <c r="E256" i="3"/>
  <c r="H256" i="3" s="1"/>
  <c r="K256" i="3" s="1"/>
  <c r="L256" i="3" s="1"/>
  <c r="M256" i="3" l="1"/>
  <c r="C257" i="3" l="1"/>
  <c r="G257" i="3" l="1"/>
  <c r="I257" i="3" s="1"/>
  <c r="J257" i="3" s="1"/>
  <c r="D257" i="3"/>
  <c r="O257" i="3" l="1"/>
  <c r="P257" i="3" s="1"/>
  <c r="Q257" i="3" s="1"/>
  <c r="R257" i="3" s="1"/>
  <c r="E257" i="3"/>
  <c r="H257" i="3" s="1"/>
  <c r="K257" i="3" s="1"/>
  <c r="L257" i="3" s="1"/>
  <c r="M257" i="3" l="1"/>
  <c r="C258" i="3" l="1"/>
  <c r="D258" i="3" l="1"/>
  <c r="G258" i="3"/>
  <c r="I258" i="3" s="1"/>
  <c r="J258" i="3" s="1"/>
  <c r="E258" i="3" l="1"/>
  <c r="H258" i="3" s="1"/>
  <c r="K258" i="3" s="1"/>
  <c r="L258" i="3" s="1"/>
  <c r="O258" i="3"/>
  <c r="P258" i="3" s="1"/>
  <c r="Q258" i="3" s="1"/>
  <c r="R258" i="3" s="1"/>
  <c r="M258" i="3" l="1"/>
  <c r="C259" i="3"/>
  <c r="G259" i="3" l="1"/>
  <c r="I259" i="3" s="1"/>
  <c r="J259" i="3" s="1"/>
  <c r="D259" i="3"/>
  <c r="O259" i="3" l="1"/>
  <c r="P259" i="3" s="1"/>
  <c r="Q259" i="3" s="1"/>
  <c r="R259" i="3" s="1"/>
  <c r="E259" i="3"/>
  <c r="H259" i="3" s="1"/>
  <c r="K259" i="3" s="1"/>
  <c r="L259" i="3" s="1"/>
  <c r="C260" i="3" l="1"/>
  <c r="M259" i="3"/>
  <c r="D260" i="3" l="1"/>
  <c r="G260" i="3"/>
  <c r="I260" i="3" s="1"/>
  <c r="J260" i="3" s="1"/>
  <c r="E260" i="3" l="1"/>
  <c r="H260" i="3" s="1"/>
  <c r="K260" i="3" s="1"/>
  <c r="L260" i="3" s="1"/>
  <c r="O260" i="3"/>
  <c r="P260" i="3" s="1"/>
  <c r="Q260" i="3" s="1"/>
  <c r="R260" i="3" s="1"/>
  <c r="M260" i="3" l="1"/>
  <c r="C261" i="3"/>
  <c r="G261" i="3" l="1"/>
  <c r="I261" i="3" s="1"/>
  <c r="J261" i="3" s="1"/>
  <c r="D261" i="3"/>
  <c r="O261" i="3" l="1"/>
  <c r="P261" i="3" s="1"/>
  <c r="Q261" i="3" s="1"/>
  <c r="R261" i="3" s="1"/>
  <c r="E261" i="3"/>
  <c r="H261" i="3" s="1"/>
  <c r="K261" i="3" s="1"/>
  <c r="L261" i="3" s="1"/>
  <c r="M261" i="3" l="1"/>
  <c r="C262" i="3"/>
  <c r="G262" i="3" l="1"/>
  <c r="I262" i="3" s="1"/>
  <c r="J262" i="3" s="1"/>
  <c r="D262" i="3"/>
  <c r="E262" i="3" l="1"/>
  <c r="H262" i="3" s="1"/>
  <c r="K262" i="3" s="1"/>
  <c r="L262" i="3" s="1"/>
  <c r="O262" i="3"/>
  <c r="P262" i="3" s="1"/>
  <c r="Q262" i="3" s="1"/>
  <c r="R262" i="3" s="1"/>
  <c r="C263" i="3" l="1"/>
  <c r="M262" i="3"/>
  <c r="G263" i="3" l="1"/>
  <c r="I263" i="3" s="1"/>
  <c r="J263" i="3" s="1"/>
  <c r="D263" i="3"/>
  <c r="O263" i="3" l="1"/>
  <c r="P263" i="3" s="1"/>
  <c r="Q263" i="3" s="1"/>
  <c r="R263" i="3" s="1"/>
  <c r="E263" i="3"/>
  <c r="H263" i="3" s="1"/>
  <c r="K263" i="3" s="1"/>
  <c r="L263" i="3" s="1"/>
  <c r="C264" i="3" l="1"/>
  <c r="M263" i="3"/>
  <c r="D264" i="3" l="1"/>
  <c r="G264" i="3"/>
  <c r="I264" i="3" s="1"/>
  <c r="J264" i="3" s="1"/>
  <c r="E264" i="3" l="1"/>
  <c r="H264" i="3" s="1"/>
  <c r="K264" i="3" s="1"/>
  <c r="L264" i="3" s="1"/>
  <c r="O264" i="3"/>
  <c r="P264" i="3" s="1"/>
  <c r="Q264" i="3" s="1"/>
  <c r="R264" i="3" s="1"/>
  <c r="C265" i="3" l="1"/>
  <c r="M264" i="3"/>
  <c r="D265" i="3" l="1"/>
  <c r="G265" i="3"/>
  <c r="I265" i="3" s="1"/>
  <c r="J265" i="3" s="1"/>
  <c r="E265" i="3" l="1"/>
  <c r="H265" i="3" s="1"/>
  <c r="K265" i="3" s="1"/>
  <c r="L265" i="3" s="1"/>
  <c r="O265" i="3"/>
  <c r="P265" i="3" s="1"/>
  <c r="Q265" i="3" s="1"/>
  <c r="R265" i="3" s="1"/>
  <c r="C266" i="3" l="1"/>
  <c r="M265" i="3"/>
  <c r="D266" i="3" l="1"/>
  <c r="G266" i="3"/>
  <c r="I266" i="3" s="1"/>
  <c r="J266" i="3" s="1"/>
  <c r="E266" i="3" l="1"/>
  <c r="H266" i="3" s="1"/>
  <c r="K266" i="3" s="1"/>
  <c r="L266" i="3" s="1"/>
  <c r="O266" i="3"/>
  <c r="P266" i="3" s="1"/>
  <c r="Q266" i="3" s="1"/>
  <c r="R266" i="3" s="1"/>
  <c r="C267" i="3" l="1"/>
  <c r="M266" i="3"/>
  <c r="D267" i="3" l="1"/>
  <c r="G267" i="3"/>
  <c r="I267" i="3" s="1"/>
  <c r="J267" i="3" s="1"/>
  <c r="E267" i="3" l="1"/>
  <c r="H267" i="3" s="1"/>
  <c r="K267" i="3" s="1"/>
  <c r="L267" i="3" s="1"/>
  <c r="O267" i="3"/>
  <c r="P267" i="3" s="1"/>
  <c r="Q267" i="3" s="1"/>
  <c r="R267" i="3" s="1"/>
  <c r="C268" i="3" l="1"/>
  <c r="M267" i="3"/>
  <c r="D268" i="3" l="1"/>
  <c r="G268" i="3"/>
  <c r="I268" i="3" s="1"/>
  <c r="J268" i="3" s="1"/>
  <c r="E268" i="3" l="1"/>
  <c r="H268" i="3" s="1"/>
  <c r="K268" i="3" s="1"/>
  <c r="L268" i="3" s="1"/>
  <c r="O268" i="3"/>
  <c r="P268" i="3" s="1"/>
  <c r="Q268" i="3" s="1"/>
  <c r="R268" i="3" s="1"/>
  <c r="M268" i="3" l="1"/>
  <c r="C269" i="3"/>
  <c r="G269" i="3" l="1"/>
  <c r="I269" i="3" s="1"/>
  <c r="J269" i="3" s="1"/>
  <c r="D269" i="3"/>
  <c r="E269" i="3" l="1"/>
  <c r="H269" i="3" s="1"/>
  <c r="K269" i="3" s="1"/>
  <c r="L269" i="3" s="1"/>
  <c r="O269" i="3"/>
  <c r="P269" i="3" s="1"/>
  <c r="Q269" i="3" s="1"/>
  <c r="R269" i="3" s="1"/>
  <c r="C270" i="3" l="1"/>
  <c r="M269" i="3"/>
  <c r="G270" i="3" l="1"/>
  <c r="I270" i="3" s="1"/>
  <c r="J270" i="3" s="1"/>
  <c r="D270" i="3"/>
  <c r="O270" i="3" l="1"/>
  <c r="P270" i="3" s="1"/>
  <c r="Q270" i="3" s="1"/>
  <c r="R270" i="3" s="1"/>
  <c r="E270" i="3"/>
  <c r="H270" i="3" s="1"/>
  <c r="K270" i="3" s="1"/>
  <c r="L270" i="3" s="1"/>
  <c r="C271" i="3" l="1"/>
  <c r="M270" i="3"/>
  <c r="D271" i="3" l="1"/>
  <c r="G271" i="3"/>
  <c r="I271" i="3" s="1"/>
  <c r="J271" i="3" s="1"/>
  <c r="E271" i="3" l="1"/>
  <c r="H271" i="3" s="1"/>
  <c r="K271" i="3" s="1"/>
  <c r="L271" i="3" s="1"/>
  <c r="O271" i="3"/>
  <c r="P271" i="3" s="1"/>
  <c r="Q271" i="3" s="1"/>
  <c r="R271" i="3" s="1"/>
  <c r="C272" i="3" l="1"/>
  <c r="M271" i="3"/>
  <c r="D272" i="3" l="1"/>
  <c r="G272" i="3"/>
  <c r="I272" i="3" s="1"/>
  <c r="J272" i="3" s="1"/>
  <c r="E272" i="3" l="1"/>
  <c r="H272" i="3" s="1"/>
  <c r="K272" i="3" s="1"/>
  <c r="L272" i="3" s="1"/>
  <c r="O272" i="3"/>
  <c r="P272" i="3" s="1"/>
  <c r="Q272" i="3" s="1"/>
  <c r="R272" i="3" s="1"/>
  <c r="C273" i="3" l="1"/>
  <c r="M272" i="3"/>
  <c r="D273" i="3" l="1"/>
  <c r="G273" i="3"/>
  <c r="I273" i="3" s="1"/>
  <c r="J273" i="3" s="1"/>
  <c r="E273" i="3" l="1"/>
  <c r="H273" i="3" s="1"/>
  <c r="K273" i="3" s="1"/>
  <c r="L273" i="3" s="1"/>
  <c r="O273" i="3"/>
  <c r="P273" i="3" s="1"/>
  <c r="Q273" i="3" s="1"/>
  <c r="R273" i="3" s="1"/>
  <c r="C274" i="3" l="1"/>
  <c r="M273" i="3"/>
  <c r="D274" i="3" l="1"/>
  <c r="G274" i="3"/>
  <c r="I274" i="3" s="1"/>
  <c r="J274" i="3" s="1"/>
  <c r="E274" i="3" l="1"/>
  <c r="H274" i="3" s="1"/>
  <c r="K274" i="3" s="1"/>
  <c r="L274" i="3" s="1"/>
  <c r="O274" i="3"/>
  <c r="P274" i="3" s="1"/>
  <c r="Q274" i="3" s="1"/>
  <c r="R274" i="3" s="1"/>
  <c r="C275" i="3" l="1"/>
  <c r="M274" i="3"/>
  <c r="D275" i="3" l="1"/>
  <c r="G275" i="3"/>
  <c r="I275" i="3" s="1"/>
  <c r="J275" i="3" s="1"/>
  <c r="E275" i="3" l="1"/>
  <c r="H275" i="3" s="1"/>
  <c r="K275" i="3" s="1"/>
  <c r="L275" i="3" s="1"/>
  <c r="O275" i="3"/>
  <c r="P275" i="3" s="1"/>
  <c r="Q275" i="3" s="1"/>
  <c r="R275" i="3" s="1"/>
  <c r="M275" i="3" l="1"/>
  <c r="C276" i="3"/>
  <c r="G276" i="3" l="1"/>
  <c r="I276" i="3" s="1"/>
  <c r="J276" i="3" s="1"/>
  <c r="D276" i="3"/>
  <c r="E276" i="3" l="1"/>
  <c r="H276" i="3" s="1"/>
  <c r="K276" i="3" s="1"/>
  <c r="L276" i="3" s="1"/>
  <c r="O276" i="3"/>
  <c r="P276" i="3" s="1"/>
  <c r="Q276" i="3" s="1"/>
  <c r="R276" i="3" s="1"/>
  <c r="M276" i="3" l="1"/>
  <c r="C277" i="3"/>
  <c r="G277" i="3" l="1"/>
  <c r="I277" i="3" s="1"/>
  <c r="J277" i="3" s="1"/>
  <c r="D277" i="3"/>
  <c r="E277" i="3" l="1"/>
  <c r="H277" i="3" s="1"/>
  <c r="K277" i="3" s="1"/>
  <c r="L277" i="3" s="1"/>
  <c r="O277" i="3"/>
  <c r="P277" i="3" s="1"/>
  <c r="Q277" i="3" s="1"/>
  <c r="R277" i="3" s="1"/>
  <c r="C278" i="3" l="1"/>
  <c r="M277" i="3"/>
  <c r="D278" i="3" l="1"/>
  <c r="G278" i="3"/>
  <c r="I278" i="3" s="1"/>
  <c r="J278" i="3" s="1"/>
  <c r="O278" i="3" l="1"/>
  <c r="P278" i="3" s="1"/>
  <c r="Q278" i="3" s="1"/>
  <c r="R278" i="3" s="1"/>
  <c r="E278" i="3"/>
  <c r="H278" i="3" s="1"/>
  <c r="K278" i="3" s="1"/>
  <c r="L278" i="3" s="1"/>
  <c r="C279" i="3" l="1"/>
  <c r="M278" i="3"/>
  <c r="D279" i="3" l="1"/>
  <c r="G279" i="3"/>
  <c r="I279" i="3" s="1"/>
  <c r="J279" i="3" s="1"/>
  <c r="E279" i="3" l="1"/>
  <c r="H279" i="3" s="1"/>
  <c r="K279" i="3" s="1"/>
  <c r="L279" i="3" s="1"/>
  <c r="O279" i="3"/>
  <c r="P279" i="3" s="1"/>
  <c r="Q279" i="3" s="1"/>
  <c r="R279" i="3" s="1"/>
  <c r="C280" i="3" l="1"/>
  <c r="M279" i="3"/>
  <c r="G280" i="3" l="1"/>
  <c r="I280" i="3" s="1"/>
  <c r="J280" i="3" s="1"/>
  <c r="D280" i="3"/>
  <c r="E280" i="3" l="1"/>
  <c r="H280" i="3" s="1"/>
  <c r="K280" i="3" s="1"/>
  <c r="L280" i="3" s="1"/>
  <c r="O280" i="3"/>
  <c r="P280" i="3" s="1"/>
  <c r="Q280" i="3" s="1"/>
  <c r="R280" i="3" s="1"/>
  <c r="C281" i="3" l="1"/>
  <c r="M280" i="3"/>
  <c r="D281" i="3" l="1"/>
  <c r="G281" i="3"/>
  <c r="I281" i="3" s="1"/>
  <c r="J281" i="3" s="1"/>
  <c r="E281" i="3" l="1"/>
  <c r="H281" i="3" s="1"/>
  <c r="K281" i="3" s="1"/>
  <c r="L281" i="3" s="1"/>
  <c r="O281" i="3"/>
  <c r="P281" i="3" s="1"/>
  <c r="Q281" i="3" s="1"/>
  <c r="R281" i="3" s="1"/>
  <c r="C282" i="3" l="1"/>
  <c r="M281" i="3"/>
  <c r="D282" i="3" l="1"/>
  <c r="G282" i="3"/>
  <c r="I282" i="3" s="1"/>
  <c r="J282" i="3" s="1"/>
  <c r="E282" i="3" l="1"/>
  <c r="H282" i="3" s="1"/>
  <c r="O282" i="3"/>
  <c r="P282" i="3" s="1"/>
  <c r="Q282" i="3" s="1"/>
  <c r="R282" i="3" s="1"/>
  <c r="K282" i="3"/>
  <c r="L282" i="3" s="1"/>
  <c r="M282" i="3" l="1"/>
  <c r="C283" i="3"/>
  <c r="G283" i="3" l="1"/>
  <c r="I283" i="3" s="1"/>
  <c r="J283" i="3" s="1"/>
  <c r="D283" i="3"/>
  <c r="E283" i="3" l="1"/>
  <c r="H283" i="3" s="1"/>
  <c r="K283" i="3" s="1"/>
  <c r="L283" i="3" s="1"/>
  <c r="O283" i="3"/>
  <c r="P283" i="3" s="1"/>
  <c r="Q283" i="3" s="1"/>
  <c r="R283" i="3" s="1"/>
  <c r="C284" i="3" l="1"/>
  <c r="M283" i="3"/>
  <c r="G284" i="3" l="1"/>
  <c r="I284" i="3" s="1"/>
  <c r="J284" i="3" s="1"/>
  <c r="D284" i="3"/>
  <c r="O284" i="3" l="1"/>
  <c r="P284" i="3" s="1"/>
  <c r="Q284" i="3" s="1"/>
  <c r="R284" i="3" s="1"/>
  <c r="E284" i="3"/>
  <c r="H284" i="3" s="1"/>
  <c r="K284" i="3" s="1"/>
  <c r="L284" i="3" s="1"/>
  <c r="C285" i="3" l="1"/>
  <c r="M284" i="3"/>
  <c r="G285" i="3" l="1"/>
  <c r="I285" i="3" s="1"/>
  <c r="J285" i="3" s="1"/>
  <c r="D285" i="3"/>
  <c r="O285" i="3" l="1"/>
  <c r="P285" i="3" s="1"/>
  <c r="Q285" i="3" s="1"/>
  <c r="R285" i="3" s="1"/>
  <c r="E285" i="3"/>
  <c r="H285" i="3" s="1"/>
  <c r="K285" i="3" s="1"/>
  <c r="L285" i="3" s="1"/>
  <c r="C286" i="3" l="1"/>
  <c r="M285" i="3"/>
  <c r="D286" i="3" l="1"/>
  <c r="G286" i="3"/>
  <c r="I286" i="3" s="1"/>
  <c r="J286" i="3" s="1"/>
  <c r="E286" i="3" l="1"/>
  <c r="H286" i="3" s="1"/>
  <c r="K286" i="3" s="1"/>
  <c r="L286" i="3" s="1"/>
  <c r="O286" i="3"/>
  <c r="P286" i="3" s="1"/>
  <c r="Q286" i="3" s="1"/>
  <c r="R286" i="3" s="1"/>
  <c r="M286" i="3" l="1"/>
  <c r="C287" i="3"/>
  <c r="D287" i="3" l="1"/>
  <c r="G287" i="3"/>
  <c r="I287" i="3" s="1"/>
  <c r="J287" i="3" s="1"/>
  <c r="E287" i="3" l="1"/>
  <c r="H287" i="3" s="1"/>
  <c r="K287" i="3" s="1"/>
  <c r="L287" i="3" s="1"/>
  <c r="O287" i="3"/>
  <c r="P287" i="3" s="1"/>
  <c r="Q287" i="3" s="1"/>
  <c r="R287" i="3" s="1"/>
  <c r="C288" i="3" l="1"/>
  <c r="M287" i="3"/>
  <c r="G288" i="3" l="1"/>
  <c r="I288" i="3" s="1"/>
  <c r="J288" i="3" s="1"/>
  <c r="D288" i="3"/>
  <c r="O288" i="3" l="1"/>
  <c r="P288" i="3" s="1"/>
  <c r="Q288" i="3" s="1"/>
  <c r="R288" i="3" s="1"/>
  <c r="E288" i="3"/>
  <c r="H288" i="3" s="1"/>
  <c r="K288" i="3" s="1"/>
  <c r="L288" i="3" s="1"/>
  <c r="C289" i="3" l="1"/>
  <c r="M288" i="3"/>
  <c r="D289" i="3" l="1"/>
  <c r="G289" i="3"/>
  <c r="I289" i="3" s="1"/>
  <c r="J289" i="3" s="1"/>
  <c r="O289" i="3" l="1"/>
  <c r="P289" i="3" s="1"/>
  <c r="Q289" i="3" s="1"/>
  <c r="R289" i="3" s="1"/>
  <c r="E289" i="3"/>
  <c r="H289" i="3" s="1"/>
  <c r="K289" i="3" s="1"/>
  <c r="L289" i="3" s="1"/>
  <c r="C290" i="3" l="1"/>
  <c r="M289" i="3"/>
  <c r="D290" i="3" l="1"/>
  <c r="G290" i="3"/>
  <c r="I290" i="3" s="1"/>
  <c r="J290" i="3" s="1"/>
  <c r="E290" i="3" l="1"/>
  <c r="H290" i="3" s="1"/>
  <c r="K290" i="3" s="1"/>
  <c r="L290" i="3" s="1"/>
  <c r="O290" i="3"/>
  <c r="P290" i="3" s="1"/>
  <c r="Q290" i="3" s="1"/>
  <c r="R290" i="3" s="1"/>
  <c r="M290" i="3" l="1"/>
  <c r="C291" i="3"/>
  <c r="G291" i="3" l="1"/>
  <c r="I291" i="3" s="1"/>
  <c r="J291" i="3" s="1"/>
  <c r="D291" i="3"/>
  <c r="E291" i="3" l="1"/>
  <c r="H291" i="3" s="1"/>
  <c r="K291" i="3" s="1"/>
  <c r="L291" i="3" s="1"/>
  <c r="O291" i="3"/>
  <c r="P291" i="3" s="1"/>
  <c r="Q291" i="3" s="1"/>
  <c r="R291" i="3" s="1"/>
  <c r="C292" i="3" l="1"/>
  <c r="M291" i="3"/>
  <c r="G292" i="3" l="1"/>
  <c r="I292" i="3" s="1"/>
  <c r="J292" i="3" s="1"/>
  <c r="D292" i="3"/>
  <c r="E292" i="3" l="1"/>
  <c r="H292" i="3" s="1"/>
  <c r="K292" i="3" s="1"/>
  <c r="L292" i="3" s="1"/>
  <c r="O292" i="3"/>
  <c r="P292" i="3" s="1"/>
  <c r="Q292" i="3" s="1"/>
  <c r="R292" i="3" s="1"/>
  <c r="C293" i="3" l="1"/>
  <c r="M292" i="3"/>
  <c r="D293" i="3" l="1"/>
  <c r="G293" i="3"/>
  <c r="I293" i="3" s="1"/>
  <c r="J293" i="3" s="1"/>
  <c r="E293" i="3" l="1"/>
  <c r="H293" i="3" s="1"/>
  <c r="K293" i="3" s="1"/>
  <c r="L293" i="3" s="1"/>
  <c r="O293" i="3"/>
  <c r="P293" i="3" s="1"/>
  <c r="Q293" i="3" s="1"/>
  <c r="R293" i="3" s="1"/>
  <c r="C294" i="3" l="1"/>
  <c r="M293" i="3"/>
  <c r="D294" i="3" l="1"/>
  <c r="G294" i="3"/>
  <c r="I294" i="3" s="1"/>
  <c r="J294" i="3" s="1"/>
  <c r="O294" i="3" l="1"/>
  <c r="P294" i="3" s="1"/>
  <c r="Q294" i="3" s="1"/>
  <c r="R294" i="3" s="1"/>
  <c r="E294" i="3"/>
  <c r="H294" i="3" s="1"/>
  <c r="K294" i="3" s="1"/>
  <c r="L294" i="3" s="1"/>
  <c r="M294" i="3" l="1"/>
  <c r="C295" i="3"/>
  <c r="D295" i="3" l="1"/>
  <c r="G295" i="3"/>
  <c r="I295" i="3" s="1"/>
  <c r="J295" i="3" s="1"/>
  <c r="O295" i="3" l="1"/>
  <c r="P295" i="3" s="1"/>
  <c r="Q295" i="3" s="1"/>
  <c r="R295" i="3" s="1"/>
  <c r="E295" i="3"/>
  <c r="H295" i="3" s="1"/>
  <c r="K295" i="3" s="1"/>
  <c r="L295" i="3" s="1"/>
  <c r="M295" i="3" l="1"/>
  <c r="C296" i="3"/>
  <c r="D296" i="3" l="1"/>
  <c r="G296" i="3"/>
  <c r="I296" i="3" s="1"/>
  <c r="J296" i="3" s="1"/>
  <c r="E296" i="3" l="1"/>
  <c r="H296" i="3" s="1"/>
  <c r="K296" i="3" s="1"/>
  <c r="L296" i="3" s="1"/>
  <c r="O296" i="3"/>
  <c r="P296" i="3" s="1"/>
  <c r="Q296" i="3" s="1"/>
  <c r="R296" i="3" s="1"/>
  <c r="C297" i="3" l="1"/>
  <c r="M296" i="3"/>
  <c r="D297" i="3" l="1"/>
  <c r="G297" i="3"/>
  <c r="I297" i="3" s="1"/>
  <c r="J297" i="3" s="1"/>
  <c r="E297" i="3" l="1"/>
  <c r="H297" i="3" s="1"/>
  <c r="K297" i="3" s="1"/>
  <c r="L297" i="3" s="1"/>
  <c r="O297" i="3"/>
  <c r="P297" i="3" s="1"/>
  <c r="Q297" i="3" s="1"/>
  <c r="R297" i="3" s="1"/>
  <c r="C298" i="3" l="1"/>
  <c r="M297" i="3"/>
  <c r="D298" i="3" l="1"/>
  <c r="G298" i="3"/>
  <c r="I298" i="3" s="1"/>
  <c r="J298" i="3" s="1"/>
  <c r="E298" i="3" l="1"/>
  <c r="H298" i="3" s="1"/>
  <c r="K298" i="3" s="1"/>
  <c r="L298" i="3" s="1"/>
  <c r="O298" i="3"/>
  <c r="P298" i="3" s="1"/>
  <c r="Q298" i="3" s="1"/>
  <c r="R298" i="3" s="1"/>
  <c r="M298" i="3" l="1"/>
  <c r="C299" i="3"/>
  <c r="G299" i="3" l="1"/>
  <c r="I299" i="3" s="1"/>
  <c r="J299" i="3" s="1"/>
  <c r="D299" i="3"/>
  <c r="E299" i="3" l="1"/>
  <c r="H299" i="3" s="1"/>
  <c r="K299" i="3" s="1"/>
  <c r="L299" i="3" s="1"/>
  <c r="O299" i="3"/>
  <c r="P299" i="3" s="1"/>
  <c r="Q299" i="3" s="1"/>
  <c r="R299" i="3" s="1"/>
  <c r="M299" i="3" l="1"/>
  <c r="C300" i="3"/>
  <c r="G300" i="3" l="1"/>
  <c r="I300" i="3" s="1"/>
  <c r="J300" i="3" s="1"/>
  <c r="D300" i="3"/>
  <c r="O300" i="3" l="1"/>
  <c r="P300" i="3" s="1"/>
  <c r="Q300" i="3" s="1"/>
  <c r="R300" i="3" s="1"/>
  <c r="E300" i="3"/>
  <c r="H300" i="3" s="1"/>
  <c r="K300" i="3" s="1"/>
  <c r="L300" i="3" s="1"/>
  <c r="C301" i="3" l="1"/>
  <c r="M300" i="3"/>
  <c r="D301" i="3" l="1"/>
  <c r="G301" i="3"/>
  <c r="I301" i="3" s="1"/>
  <c r="J301" i="3" s="1"/>
  <c r="O301" i="3" l="1"/>
  <c r="P301" i="3" s="1"/>
  <c r="Q301" i="3" s="1"/>
  <c r="R301" i="3" s="1"/>
  <c r="E301" i="3"/>
  <c r="H301" i="3" s="1"/>
  <c r="K301" i="3" s="1"/>
  <c r="L301" i="3" s="1"/>
  <c r="M301" i="3" l="1"/>
  <c r="C302" i="3"/>
  <c r="D302" i="3" l="1"/>
  <c r="G302" i="3"/>
  <c r="I302" i="3" s="1"/>
  <c r="J302" i="3" s="1"/>
  <c r="O302" i="3" l="1"/>
  <c r="P302" i="3" s="1"/>
  <c r="Q302" i="3" s="1"/>
  <c r="R302" i="3" s="1"/>
  <c r="E302" i="3"/>
  <c r="H302" i="3" s="1"/>
  <c r="K302" i="3" s="1"/>
  <c r="L302" i="3" s="1"/>
  <c r="C303" i="3" l="1"/>
  <c r="M302" i="3"/>
  <c r="G303" i="3" l="1"/>
  <c r="I303" i="3" s="1"/>
  <c r="J303" i="3" s="1"/>
  <c r="D303" i="3"/>
  <c r="E303" i="3" l="1"/>
  <c r="H303" i="3" s="1"/>
  <c r="K303" i="3" s="1"/>
  <c r="L303" i="3" s="1"/>
  <c r="O303" i="3"/>
  <c r="P303" i="3" s="1"/>
  <c r="Q303" i="3" s="1"/>
  <c r="R303" i="3" s="1"/>
  <c r="M303" i="3" l="1"/>
  <c r="C304" i="3"/>
  <c r="D304" i="3" l="1"/>
  <c r="G304" i="3"/>
  <c r="I304" i="3" s="1"/>
  <c r="J304" i="3" s="1"/>
  <c r="E304" i="3" l="1"/>
  <c r="H304" i="3" s="1"/>
  <c r="K304" i="3" s="1"/>
  <c r="L304" i="3" s="1"/>
  <c r="O304" i="3"/>
  <c r="P304" i="3" s="1"/>
  <c r="Q304" i="3" s="1"/>
  <c r="R304" i="3" s="1"/>
  <c r="C305" i="3" l="1"/>
  <c r="M304" i="3"/>
  <c r="D305" i="3" l="1"/>
  <c r="G305" i="3"/>
  <c r="I305" i="3" s="1"/>
  <c r="J305" i="3" s="1"/>
  <c r="E305" i="3" l="1"/>
  <c r="H305" i="3" s="1"/>
  <c r="K305" i="3" s="1"/>
  <c r="L305" i="3" s="1"/>
  <c r="O305" i="3"/>
  <c r="P305" i="3" s="1"/>
  <c r="Q305" i="3" s="1"/>
  <c r="R305" i="3" s="1"/>
  <c r="C306" i="3" l="1"/>
  <c r="M305" i="3"/>
  <c r="D306" i="3" l="1"/>
  <c r="G306" i="3"/>
  <c r="I306" i="3" s="1"/>
  <c r="J306" i="3" s="1"/>
  <c r="E306" i="3" l="1"/>
  <c r="H306" i="3" s="1"/>
  <c r="K306" i="3" s="1"/>
  <c r="L306" i="3" s="1"/>
  <c r="O306" i="3"/>
  <c r="P306" i="3" s="1"/>
  <c r="Q306" i="3" s="1"/>
  <c r="R306" i="3" s="1"/>
  <c r="C307" i="3" l="1"/>
  <c r="M306" i="3"/>
  <c r="D307" i="3" l="1"/>
  <c r="G307" i="3"/>
  <c r="I307" i="3" s="1"/>
  <c r="J307" i="3" s="1"/>
  <c r="E307" i="3" l="1"/>
  <c r="H307" i="3" s="1"/>
  <c r="K307" i="3" s="1"/>
  <c r="L307" i="3" s="1"/>
  <c r="O307" i="3"/>
  <c r="P307" i="3" s="1"/>
  <c r="Q307" i="3" s="1"/>
  <c r="R307" i="3" s="1"/>
  <c r="M307" i="3" l="1"/>
  <c r="C308" i="3"/>
  <c r="G308" i="3" l="1"/>
  <c r="I308" i="3" s="1"/>
  <c r="J308" i="3" s="1"/>
  <c r="D308" i="3"/>
  <c r="E308" i="3" l="1"/>
  <c r="H308" i="3" s="1"/>
  <c r="K308" i="3" s="1"/>
  <c r="L308" i="3" s="1"/>
  <c r="O308" i="3"/>
  <c r="P308" i="3" s="1"/>
  <c r="Q308" i="3" s="1"/>
  <c r="R308" i="3" s="1"/>
  <c r="C309" i="3" l="1"/>
  <c r="M308" i="3"/>
  <c r="D309" i="3" l="1"/>
  <c r="G309" i="3"/>
  <c r="I309" i="3" s="1"/>
  <c r="J309" i="3" s="1"/>
  <c r="E309" i="3" l="1"/>
  <c r="H309" i="3" s="1"/>
  <c r="K309" i="3" s="1"/>
  <c r="L309" i="3" s="1"/>
  <c r="O309" i="3"/>
  <c r="P309" i="3" s="1"/>
  <c r="Q309" i="3" s="1"/>
  <c r="R309" i="3" s="1"/>
  <c r="M309" i="3" l="1"/>
  <c r="C310" i="3"/>
  <c r="D310" i="3" l="1"/>
  <c r="G310" i="3"/>
  <c r="I310" i="3" s="1"/>
  <c r="J310" i="3" s="1"/>
  <c r="E310" i="3" l="1"/>
  <c r="H310" i="3" s="1"/>
  <c r="K310" i="3" s="1"/>
  <c r="L310" i="3" s="1"/>
  <c r="O310" i="3"/>
  <c r="P310" i="3" s="1"/>
  <c r="Q310" i="3" s="1"/>
  <c r="R310" i="3" s="1"/>
  <c r="C311" i="3" l="1"/>
  <c r="M310" i="3"/>
  <c r="G311" i="3" l="1"/>
  <c r="I311" i="3" s="1"/>
  <c r="J311" i="3" s="1"/>
  <c r="D311" i="3"/>
  <c r="E311" i="3" l="1"/>
  <c r="H311" i="3" s="1"/>
  <c r="K311" i="3" s="1"/>
  <c r="L311" i="3" s="1"/>
  <c r="O311" i="3"/>
  <c r="P311" i="3" s="1"/>
  <c r="Q311" i="3" s="1"/>
  <c r="R311" i="3" s="1"/>
  <c r="M311" i="3" l="1"/>
  <c r="C312" i="3"/>
  <c r="D312" i="3" l="1"/>
  <c r="G312" i="3"/>
  <c r="I312" i="3" s="1"/>
  <c r="J312" i="3" s="1"/>
  <c r="E312" i="3" l="1"/>
  <c r="H312" i="3" s="1"/>
  <c r="K312" i="3" s="1"/>
  <c r="L312" i="3" s="1"/>
  <c r="O312" i="3"/>
  <c r="P312" i="3" s="1"/>
  <c r="Q312" i="3" s="1"/>
  <c r="R312" i="3" s="1"/>
  <c r="C313" i="3" l="1"/>
  <c r="M312" i="3"/>
  <c r="D313" i="3" l="1"/>
  <c r="G313" i="3"/>
  <c r="I313" i="3" s="1"/>
  <c r="J313" i="3" s="1"/>
  <c r="E313" i="3" l="1"/>
  <c r="H313" i="3" s="1"/>
  <c r="K313" i="3" s="1"/>
  <c r="L313" i="3" s="1"/>
  <c r="O313" i="3"/>
  <c r="P313" i="3" s="1"/>
  <c r="Q313" i="3" s="1"/>
  <c r="R313" i="3" s="1"/>
  <c r="C314" i="3" l="1"/>
  <c r="M313" i="3"/>
  <c r="D314" i="3" l="1"/>
  <c r="G314" i="3"/>
  <c r="I314" i="3" s="1"/>
  <c r="J314" i="3" s="1"/>
  <c r="E314" i="3" l="1"/>
  <c r="H314" i="3" s="1"/>
  <c r="K314" i="3" s="1"/>
  <c r="L314" i="3" s="1"/>
  <c r="O314" i="3"/>
  <c r="P314" i="3" s="1"/>
  <c r="Q314" i="3" s="1"/>
  <c r="R314" i="3" s="1"/>
  <c r="C315" i="3" l="1"/>
  <c r="M314" i="3"/>
  <c r="D315" i="3" l="1"/>
  <c r="G315" i="3"/>
  <c r="I315" i="3" s="1"/>
  <c r="J315" i="3" s="1"/>
  <c r="E315" i="3" l="1"/>
  <c r="H315" i="3" s="1"/>
  <c r="K315" i="3" s="1"/>
  <c r="L315" i="3" s="1"/>
  <c r="O315" i="3"/>
  <c r="P315" i="3" s="1"/>
  <c r="Q315" i="3" s="1"/>
  <c r="R315" i="3" s="1"/>
  <c r="M315" i="3" l="1"/>
  <c r="C316" i="3"/>
  <c r="G316" i="3" l="1"/>
  <c r="I316" i="3" s="1"/>
  <c r="J316" i="3" s="1"/>
  <c r="D316" i="3"/>
  <c r="E316" i="3" l="1"/>
  <c r="H316" i="3" s="1"/>
  <c r="K316" i="3" s="1"/>
  <c r="L316" i="3" s="1"/>
  <c r="O316" i="3"/>
  <c r="P316" i="3" s="1"/>
  <c r="Q316" i="3" s="1"/>
  <c r="R316" i="3" s="1"/>
  <c r="C317" i="3" l="1"/>
  <c r="M316" i="3"/>
  <c r="D317" i="3" l="1"/>
  <c r="G317" i="3"/>
  <c r="I317" i="3" s="1"/>
  <c r="J317" i="3" s="1"/>
  <c r="O317" i="3" l="1"/>
  <c r="P317" i="3" s="1"/>
  <c r="Q317" i="3" s="1"/>
  <c r="R317" i="3" s="1"/>
  <c r="E317" i="3"/>
  <c r="H317" i="3" s="1"/>
  <c r="K317" i="3" s="1"/>
  <c r="L317" i="3" s="1"/>
  <c r="M317" i="3" l="1"/>
  <c r="C318" i="3"/>
  <c r="D318" i="3" l="1"/>
  <c r="G318" i="3"/>
  <c r="I318" i="3" s="1"/>
  <c r="J318" i="3" s="1"/>
  <c r="O318" i="3" l="1"/>
  <c r="P318" i="3" s="1"/>
  <c r="Q318" i="3" s="1"/>
  <c r="R318" i="3" s="1"/>
  <c r="E318" i="3"/>
  <c r="H318" i="3" s="1"/>
  <c r="K318" i="3" s="1"/>
  <c r="L318" i="3" s="1"/>
  <c r="C319" i="3" l="1"/>
  <c r="M318" i="3"/>
  <c r="D319" i="3" l="1"/>
  <c r="G319" i="3"/>
  <c r="I319" i="3" s="1"/>
  <c r="J319" i="3" s="1"/>
  <c r="E319" i="3" l="1"/>
  <c r="H319" i="3" s="1"/>
  <c r="K319" i="3" s="1"/>
  <c r="L319" i="3" s="1"/>
  <c r="O319" i="3"/>
  <c r="P319" i="3" s="1"/>
  <c r="Q319" i="3" s="1"/>
  <c r="R319" i="3" s="1"/>
  <c r="M319" i="3" l="1"/>
  <c r="C320" i="3"/>
  <c r="D320" i="3" l="1"/>
  <c r="G320" i="3"/>
  <c r="I320" i="3" s="1"/>
  <c r="J320" i="3" s="1"/>
  <c r="E320" i="3" l="1"/>
  <c r="H320" i="3" s="1"/>
  <c r="K320" i="3" s="1"/>
  <c r="L320" i="3" s="1"/>
  <c r="O320" i="3"/>
  <c r="P320" i="3" s="1"/>
  <c r="Q320" i="3" s="1"/>
  <c r="R320" i="3" s="1"/>
  <c r="M320" i="3" l="1"/>
  <c r="C321" i="3"/>
  <c r="G321" i="3" l="1"/>
  <c r="I321" i="3" s="1"/>
  <c r="J321" i="3" s="1"/>
  <c r="D321" i="3"/>
  <c r="O321" i="3" l="1"/>
  <c r="P321" i="3" s="1"/>
  <c r="Q321" i="3" s="1"/>
  <c r="R321" i="3" s="1"/>
  <c r="E321" i="3"/>
  <c r="H321" i="3" s="1"/>
  <c r="K321" i="3" s="1"/>
  <c r="L321" i="3" s="1"/>
  <c r="C322" i="3" l="1"/>
  <c r="M321" i="3"/>
  <c r="D322" i="3" l="1"/>
  <c r="G322" i="3"/>
  <c r="I322" i="3" s="1"/>
  <c r="J322" i="3" s="1"/>
  <c r="O322" i="3" l="1"/>
  <c r="P322" i="3" s="1"/>
  <c r="Q322" i="3" s="1"/>
  <c r="R322" i="3" s="1"/>
  <c r="E322" i="3"/>
  <c r="H322" i="3" s="1"/>
  <c r="K322" i="3" s="1"/>
  <c r="L322" i="3" s="1"/>
  <c r="C323" i="3" l="1"/>
  <c r="M322" i="3"/>
  <c r="D323" i="3" l="1"/>
  <c r="G323" i="3"/>
  <c r="I323" i="3" s="1"/>
  <c r="J323" i="3" s="1"/>
  <c r="E323" i="3" l="1"/>
  <c r="H323" i="3" s="1"/>
  <c r="K323" i="3" s="1"/>
  <c r="L323" i="3" s="1"/>
  <c r="O323" i="3"/>
  <c r="P323" i="3" s="1"/>
  <c r="Q323" i="3" s="1"/>
  <c r="R323" i="3" s="1"/>
  <c r="M323" i="3" l="1"/>
  <c r="C324" i="3"/>
  <c r="G324" i="3" l="1"/>
  <c r="I324" i="3" s="1"/>
  <c r="J324" i="3" s="1"/>
  <c r="D324" i="3"/>
  <c r="E324" i="3" l="1"/>
  <c r="H324" i="3" s="1"/>
  <c r="K324" i="3" s="1"/>
  <c r="L324" i="3" s="1"/>
  <c r="O324" i="3"/>
  <c r="P324" i="3" s="1"/>
  <c r="Q324" i="3" s="1"/>
  <c r="R324" i="3" s="1"/>
  <c r="C325" i="3" l="1"/>
  <c r="M324" i="3"/>
  <c r="G325" i="3" l="1"/>
  <c r="I325" i="3" s="1"/>
  <c r="J325" i="3" s="1"/>
  <c r="D325" i="3"/>
  <c r="O325" i="3" l="1"/>
  <c r="P325" i="3" s="1"/>
  <c r="Q325" i="3" s="1"/>
  <c r="R325" i="3" s="1"/>
  <c r="E325" i="3"/>
  <c r="H325" i="3" s="1"/>
  <c r="K325" i="3" s="1"/>
  <c r="L325" i="3" s="1"/>
  <c r="C326" i="3" l="1"/>
  <c r="M325" i="3"/>
  <c r="D326" i="3" l="1"/>
  <c r="G326" i="3"/>
  <c r="I326" i="3" s="1"/>
  <c r="J326" i="3" s="1"/>
  <c r="O326" i="3" l="1"/>
  <c r="P326" i="3" s="1"/>
  <c r="Q326" i="3" s="1"/>
  <c r="R326" i="3" s="1"/>
  <c r="E326" i="3"/>
  <c r="H326" i="3" s="1"/>
  <c r="K326" i="3" s="1"/>
  <c r="L326" i="3" s="1"/>
  <c r="C327" i="3" l="1"/>
  <c r="M326" i="3"/>
  <c r="D327" i="3" l="1"/>
  <c r="G327" i="3"/>
  <c r="I327" i="3" s="1"/>
  <c r="J327" i="3" s="1"/>
  <c r="O327" i="3" l="1"/>
  <c r="P327" i="3" s="1"/>
  <c r="Q327" i="3" s="1"/>
  <c r="R327" i="3" s="1"/>
  <c r="E327" i="3"/>
  <c r="H327" i="3" s="1"/>
  <c r="K327" i="3" s="1"/>
  <c r="L327" i="3" s="1"/>
  <c r="M327" i="3" l="1"/>
  <c r="C328" i="3"/>
  <c r="G328" i="3" l="1"/>
  <c r="I328" i="3" s="1"/>
  <c r="J328" i="3" s="1"/>
  <c r="D328" i="3"/>
  <c r="E328" i="3" l="1"/>
  <c r="H328" i="3" s="1"/>
  <c r="K328" i="3" s="1"/>
  <c r="L328" i="3" s="1"/>
  <c r="O328" i="3"/>
  <c r="P328" i="3" s="1"/>
  <c r="Q328" i="3" s="1"/>
  <c r="R328" i="3" s="1"/>
  <c r="C329" i="3" l="1"/>
  <c r="M328" i="3"/>
  <c r="D329" i="3" l="1"/>
  <c r="G329" i="3"/>
  <c r="I329" i="3" s="1"/>
  <c r="J329" i="3" s="1"/>
  <c r="E329" i="3" l="1"/>
  <c r="H329" i="3" s="1"/>
  <c r="K329" i="3" s="1"/>
  <c r="L329" i="3" s="1"/>
  <c r="O329" i="3"/>
  <c r="P329" i="3" s="1"/>
  <c r="Q329" i="3" s="1"/>
  <c r="R329" i="3" s="1"/>
  <c r="M329" i="3" l="1"/>
  <c r="C330" i="3"/>
  <c r="G330" i="3" l="1"/>
  <c r="I330" i="3" s="1"/>
  <c r="J330" i="3" s="1"/>
  <c r="D330" i="3"/>
  <c r="E330" i="3" l="1"/>
  <c r="H330" i="3" s="1"/>
  <c r="K330" i="3" s="1"/>
  <c r="L330" i="3" s="1"/>
  <c r="O330" i="3"/>
  <c r="P330" i="3" s="1"/>
  <c r="Q330" i="3" s="1"/>
  <c r="R330" i="3" s="1"/>
  <c r="C331" i="3" l="1"/>
  <c r="M330" i="3"/>
  <c r="D331" i="3" l="1"/>
  <c r="G331" i="3"/>
  <c r="I331" i="3" s="1"/>
  <c r="J331" i="3" s="1"/>
  <c r="O331" i="3" l="1"/>
  <c r="P331" i="3" s="1"/>
  <c r="Q331" i="3" s="1"/>
  <c r="R331" i="3" s="1"/>
  <c r="E331" i="3"/>
  <c r="H331" i="3" s="1"/>
  <c r="K331" i="3" s="1"/>
  <c r="L331" i="3" s="1"/>
  <c r="M331" i="3" l="1"/>
  <c r="C332" i="3"/>
  <c r="D332" i="3" l="1"/>
  <c r="G332" i="3"/>
  <c r="I332" i="3" s="1"/>
  <c r="J332" i="3" s="1"/>
  <c r="E332" i="3" l="1"/>
  <c r="H332" i="3" s="1"/>
  <c r="K332" i="3" s="1"/>
  <c r="L332" i="3" s="1"/>
  <c r="O332" i="3"/>
  <c r="P332" i="3" s="1"/>
  <c r="Q332" i="3" s="1"/>
  <c r="R332" i="3" s="1"/>
  <c r="C333" i="3" l="1"/>
  <c r="M332" i="3"/>
  <c r="G333" i="3" l="1"/>
  <c r="I333" i="3" s="1"/>
  <c r="J333" i="3" s="1"/>
  <c r="D333" i="3"/>
  <c r="O333" i="3" l="1"/>
  <c r="P333" i="3" s="1"/>
  <c r="Q333" i="3" s="1"/>
  <c r="R333" i="3" s="1"/>
  <c r="E333" i="3"/>
  <c r="H333" i="3" s="1"/>
  <c r="K333" i="3" s="1"/>
  <c r="L333" i="3" s="1"/>
  <c r="C334" i="3" l="1"/>
  <c r="M333" i="3"/>
  <c r="G334" i="3" l="1"/>
  <c r="I334" i="3" s="1"/>
  <c r="J334" i="3" s="1"/>
  <c r="D334" i="3"/>
  <c r="O334" i="3" l="1"/>
  <c r="P334" i="3" s="1"/>
  <c r="Q334" i="3" s="1"/>
  <c r="R334" i="3" s="1"/>
  <c r="E334" i="3"/>
  <c r="H334" i="3" s="1"/>
  <c r="K334" i="3" s="1"/>
  <c r="L334" i="3" s="1"/>
  <c r="C335" i="3" l="1"/>
  <c r="M334" i="3"/>
  <c r="G335" i="3" l="1"/>
  <c r="I335" i="3" s="1"/>
  <c r="J335" i="3" s="1"/>
  <c r="D335" i="3"/>
  <c r="E335" i="3" l="1"/>
  <c r="H335" i="3" s="1"/>
  <c r="K335" i="3" s="1"/>
  <c r="L335" i="3" s="1"/>
  <c r="O335" i="3"/>
  <c r="P335" i="3" s="1"/>
  <c r="Q335" i="3" s="1"/>
  <c r="R335" i="3" s="1"/>
  <c r="C336" i="3" l="1"/>
  <c r="M335" i="3"/>
  <c r="D336" i="3" l="1"/>
  <c r="G336" i="3"/>
  <c r="I336" i="3" s="1"/>
  <c r="J336" i="3" s="1"/>
  <c r="E336" i="3" l="1"/>
  <c r="H336" i="3" s="1"/>
  <c r="K336" i="3" s="1"/>
  <c r="L336" i="3" s="1"/>
  <c r="O336" i="3"/>
  <c r="P336" i="3" s="1"/>
  <c r="Q336" i="3" s="1"/>
  <c r="R336" i="3" s="1"/>
  <c r="C337" i="3" l="1"/>
  <c r="M336" i="3"/>
  <c r="D337" i="3" l="1"/>
  <c r="G337" i="3"/>
  <c r="I337" i="3" s="1"/>
  <c r="J337" i="3" s="1"/>
  <c r="E337" i="3" l="1"/>
  <c r="H337" i="3" s="1"/>
  <c r="K337" i="3" s="1"/>
  <c r="L337" i="3" s="1"/>
  <c r="O337" i="3"/>
  <c r="P337" i="3" s="1"/>
  <c r="Q337" i="3" s="1"/>
  <c r="R337" i="3" s="1"/>
  <c r="M337" i="3" l="1"/>
  <c r="C338" i="3"/>
  <c r="G338" i="3" l="1"/>
  <c r="I338" i="3" s="1"/>
  <c r="J338" i="3" s="1"/>
  <c r="D338" i="3"/>
  <c r="E338" i="3" l="1"/>
  <c r="H338" i="3" s="1"/>
  <c r="K338" i="3" s="1"/>
  <c r="L338" i="3" s="1"/>
  <c r="O338" i="3"/>
  <c r="P338" i="3" s="1"/>
  <c r="Q338" i="3" s="1"/>
  <c r="R338" i="3" s="1"/>
  <c r="C339" i="3" l="1"/>
  <c r="M338" i="3"/>
  <c r="D339" i="3" l="1"/>
  <c r="G339" i="3"/>
  <c r="I339" i="3" s="1"/>
  <c r="J339" i="3" s="1"/>
  <c r="O339" i="3" l="1"/>
  <c r="P339" i="3" s="1"/>
  <c r="Q339" i="3" s="1"/>
  <c r="R339" i="3" s="1"/>
  <c r="E339" i="3"/>
  <c r="H339" i="3" s="1"/>
  <c r="K339" i="3" s="1"/>
  <c r="L339" i="3" s="1"/>
  <c r="M339" i="3" l="1"/>
  <c r="C340" i="3"/>
  <c r="G340" i="3" l="1"/>
  <c r="I340" i="3" s="1"/>
  <c r="J340" i="3" s="1"/>
  <c r="D340" i="3"/>
  <c r="E340" i="3" l="1"/>
  <c r="H340" i="3" s="1"/>
  <c r="K340" i="3" s="1"/>
  <c r="L340" i="3" s="1"/>
  <c r="O340" i="3"/>
  <c r="P340" i="3" s="1"/>
  <c r="Q340" i="3" s="1"/>
  <c r="R340" i="3" s="1"/>
  <c r="C341" i="3" l="1"/>
  <c r="M340" i="3"/>
  <c r="G341" i="3" l="1"/>
  <c r="I341" i="3" s="1"/>
  <c r="J341" i="3" s="1"/>
  <c r="D341" i="3"/>
  <c r="O341" i="3" l="1"/>
  <c r="P341" i="3" s="1"/>
  <c r="Q341" i="3" s="1"/>
  <c r="R341" i="3" s="1"/>
  <c r="E341" i="3"/>
  <c r="H341" i="3" s="1"/>
  <c r="K341" i="3" s="1"/>
  <c r="L341" i="3" s="1"/>
  <c r="C342" i="3" l="1"/>
  <c r="M341" i="3"/>
  <c r="G342" i="3" l="1"/>
  <c r="I342" i="3" s="1"/>
  <c r="J342" i="3" s="1"/>
  <c r="D342" i="3"/>
  <c r="E342" i="3" l="1"/>
  <c r="H342" i="3" s="1"/>
  <c r="K342" i="3" s="1"/>
  <c r="L342" i="3" s="1"/>
  <c r="O342" i="3"/>
  <c r="P342" i="3" s="1"/>
  <c r="Q342" i="3" s="1"/>
  <c r="R342" i="3" s="1"/>
  <c r="C343" i="3" l="1"/>
  <c r="M342" i="3"/>
  <c r="G343" i="3" l="1"/>
  <c r="I343" i="3" s="1"/>
  <c r="J343" i="3" s="1"/>
  <c r="D343" i="3"/>
  <c r="O343" i="3" l="1"/>
  <c r="P343" i="3" s="1"/>
  <c r="Q343" i="3" s="1"/>
  <c r="R343" i="3" s="1"/>
  <c r="E343" i="3"/>
  <c r="H343" i="3" s="1"/>
  <c r="K343" i="3" s="1"/>
  <c r="L343" i="3" s="1"/>
  <c r="C344" i="3" l="1"/>
  <c r="M343" i="3"/>
  <c r="D344" i="3" l="1"/>
  <c r="G344" i="3"/>
  <c r="I344" i="3" s="1"/>
  <c r="J344" i="3" s="1"/>
  <c r="E344" i="3" l="1"/>
  <c r="H344" i="3" s="1"/>
  <c r="K344" i="3" s="1"/>
  <c r="L344" i="3" s="1"/>
  <c r="O344" i="3"/>
  <c r="P344" i="3" s="1"/>
  <c r="Q344" i="3" s="1"/>
  <c r="R344" i="3" s="1"/>
  <c r="C345" i="3" l="1"/>
  <c r="M344" i="3"/>
  <c r="D345" i="3" l="1"/>
  <c r="G345" i="3"/>
  <c r="I345" i="3" s="1"/>
  <c r="J345" i="3" s="1"/>
  <c r="E345" i="3" l="1"/>
  <c r="H345" i="3" s="1"/>
  <c r="K345" i="3" s="1"/>
  <c r="L345" i="3" s="1"/>
  <c r="O345" i="3"/>
  <c r="P345" i="3" s="1"/>
  <c r="Q345" i="3" s="1"/>
  <c r="R345" i="3" s="1"/>
  <c r="M345" i="3" l="1"/>
  <c r="C346" i="3"/>
  <c r="G346" i="3" l="1"/>
  <c r="I346" i="3" s="1"/>
  <c r="J346" i="3" s="1"/>
  <c r="D346" i="3"/>
  <c r="E346" i="3" l="1"/>
  <c r="H346" i="3" s="1"/>
  <c r="K346" i="3" s="1"/>
  <c r="L346" i="3" s="1"/>
  <c r="O346" i="3"/>
  <c r="P346" i="3" s="1"/>
  <c r="Q346" i="3" s="1"/>
  <c r="R346" i="3" s="1"/>
  <c r="C347" i="3" l="1"/>
  <c r="M346" i="3"/>
  <c r="D347" i="3" l="1"/>
  <c r="G347" i="3"/>
  <c r="I347" i="3" s="1"/>
  <c r="J347" i="3" s="1"/>
  <c r="O347" i="3" l="1"/>
  <c r="P347" i="3" s="1"/>
  <c r="Q347" i="3" s="1"/>
  <c r="R347" i="3" s="1"/>
  <c r="E347" i="3"/>
  <c r="H347" i="3" s="1"/>
  <c r="K347" i="3" s="1"/>
  <c r="L347" i="3" s="1"/>
  <c r="M347" i="3" l="1"/>
  <c r="C348" i="3"/>
  <c r="G348" i="3" l="1"/>
  <c r="I348" i="3" s="1"/>
  <c r="J348" i="3" s="1"/>
  <c r="D348" i="3"/>
  <c r="E348" i="3" l="1"/>
  <c r="H348" i="3" s="1"/>
  <c r="O348" i="3"/>
  <c r="P348" i="3" s="1"/>
  <c r="Q348" i="3" s="1"/>
  <c r="R348" i="3" s="1"/>
  <c r="K348" i="3"/>
  <c r="L348" i="3" s="1"/>
  <c r="C349" i="3" l="1"/>
  <c r="M348" i="3"/>
  <c r="G349" i="3" l="1"/>
  <c r="I349" i="3" s="1"/>
  <c r="J349" i="3" s="1"/>
  <c r="D349" i="3"/>
  <c r="E349" i="3" l="1"/>
  <c r="H349" i="3" s="1"/>
  <c r="K349" i="3" s="1"/>
  <c r="L349" i="3" s="1"/>
  <c r="O349" i="3"/>
  <c r="P349" i="3" s="1"/>
  <c r="Q349" i="3" s="1"/>
  <c r="R349" i="3" s="1"/>
  <c r="M349" i="3" l="1"/>
  <c r="C350" i="3"/>
  <c r="D350" i="3" l="1"/>
  <c r="G350" i="3"/>
  <c r="I350" i="3" s="1"/>
  <c r="J350" i="3" s="1"/>
  <c r="E350" i="3" l="1"/>
  <c r="H350" i="3" s="1"/>
  <c r="K350" i="3" s="1"/>
  <c r="L350" i="3" s="1"/>
  <c r="O350" i="3"/>
  <c r="P350" i="3" s="1"/>
  <c r="Q350" i="3" s="1"/>
  <c r="R350" i="3" s="1"/>
  <c r="C351" i="3" l="1"/>
  <c r="M350" i="3"/>
  <c r="D351" i="3" l="1"/>
  <c r="G351" i="3"/>
  <c r="I351" i="3" s="1"/>
  <c r="J351" i="3" s="1"/>
  <c r="O351" i="3" l="1"/>
  <c r="P351" i="3" s="1"/>
  <c r="Q351" i="3" s="1"/>
  <c r="R351" i="3" s="1"/>
  <c r="E351" i="3"/>
  <c r="H351" i="3" s="1"/>
  <c r="K351" i="3" s="1"/>
  <c r="L351" i="3" s="1"/>
  <c r="C352" i="3" l="1"/>
  <c r="M351" i="3"/>
  <c r="D352" i="3" l="1"/>
  <c r="G352" i="3"/>
  <c r="I352" i="3" s="1"/>
  <c r="J352" i="3" s="1"/>
  <c r="O352" i="3" l="1"/>
  <c r="P352" i="3" s="1"/>
  <c r="Q352" i="3" s="1"/>
  <c r="R352" i="3" s="1"/>
  <c r="E352" i="3"/>
  <c r="H352" i="3" s="1"/>
  <c r="K352" i="3" s="1"/>
  <c r="L352" i="3" s="1"/>
  <c r="C353" i="3" l="1"/>
  <c r="M352" i="3"/>
  <c r="D353" i="3" l="1"/>
  <c r="G353" i="3"/>
  <c r="I353" i="3" s="1"/>
  <c r="J353" i="3" s="1"/>
  <c r="O353" i="3" l="1"/>
  <c r="P353" i="3" s="1"/>
  <c r="Q353" i="3" s="1"/>
  <c r="R353" i="3" s="1"/>
  <c r="E353" i="3"/>
  <c r="H353" i="3" s="1"/>
  <c r="K353" i="3" s="1"/>
  <c r="L353" i="3" s="1"/>
  <c r="C354" i="3" l="1"/>
  <c r="M353" i="3"/>
  <c r="D354" i="3" l="1"/>
  <c r="G354" i="3"/>
  <c r="I354" i="3" s="1"/>
  <c r="J354" i="3" s="1"/>
  <c r="O354" i="3" l="1"/>
  <c r="P354" i="3" s="1"/>
  <c r="Q354" i="3" s="1"/>
  <c r="R354" i="3" s="1"/>
  <c r="E354" i="3"/>
  <c r="H354" i="3" s="1"/>
  <c r="K354" i="3" s="1"/>
  <c r="L354" i="3" s="1"/>
  <c r="C355" i="3" l="1"/>
  <c r="M354" i="3"/>
  <c r="D355" i="3" l="1"/>
  <c r="G355" i="3"/>
  <c r="I355" i="3" s="1"/>
  <c r="J355" i="3" s="1"/>
  <c r="O355" i="3" l="1"/>
  <c r="P355" i="3" s="1"/>
  <c r="Q355" i="3" s="1"/>
  <c r="R355" i="3" s="1"/>
  <c r="E355" i="3"/>
  <c r="H355" i="3" s="1"/>
  <c r="K355" i="3" s="1"/>
  <c r="L355" i="3" s="1"/>
  <c r="M355" i="3" l="1"/>
  <c r="C356" i="3"/>
  <c r="D356" i="3" l="1"/>
  <c r="G356" i="3"/>
  <c r="I356" i="3" s="1"/>
  <c r="J356" i="3" s="1"/>
  <c r="E356" i="3" l="1"/>
  <c r="H356" i="3" s="1"/>
  <c r="K356" i="3" s="1"/>
  <c r="L356" i="3" s="1"/>
  <c r="O356" i="3"/>
  <c r="P356" i="3" s="1"/>
  <c r="Q356" i="3" s="1"/>
  <c r="R356" i="3" s="1"/>
  <c r="C357" i="3" l="1"/>
  <c r="M356" i="3"/>
  <c r="D357" i="3" l="1"/>
  <c r="G357" i="3"/>
  <c r="I357" i="3" s="1"/>
  <c r="J357" i="3" s="1"/>
  <c r="O357" i="3" l="1"/>
  <c r="P357" i="3" s="1"/>
  <c r="Q357" i="3" s="1"/>
  <c r="R357" i="3" s="1"/>
  <c r="E357" i="3"/>
  <c r="H357" i="3" s="1"/>
  <c r="K357" i="3" s="1"/>
  <c r="L357" i="3" s="1"/>
  <c r="C358" i="3" l="1"/>
  <c r="M357" i="3"/>
  <c r="G358" i="3" l="1"/>
  <c r="I358" i="3" s="1"/>
  <c r="J358" i="3" s="1"/>
  <c r="D358" i="3"/>
  <c r="O358" i="3" l="1"/>
  <c r="P358" i="3" s="1"/>
  <c r="Q358" i="3" s="1"/>
  <c r="R358" i="3" s="1"/>
  <c r="E358" i="3"/>
  <c r="H358" i="3" s="1"/>
  <c r="K358" i="3" s="1"/>
  <c r="L358" i="3" s="1"/>
  <c r="C359" i="3" l="1"/>
  <c r="M358" i="3"/>
  <c r="D359" i="3" l="1"/>
  <c r="G359" i="3"/>
  <c r="I359" i="3" s="1"/>
  <c r="J359" i="3" s="1"/>
  <c r="E359" i="3" l="1"/>
  <c r="H359" i="3" s="1"/>
  <c r="K359" i="3" s="1"/>
  <c r="L359" i="3" s="1"/>
  <c r="O359" i="3"/>
  <c r="P359" i="3" s="1"/>
  <c r="Q359" i="3" s="1"/>
  <c r="R359" i="3" s="1"/>
  <c r="C360" i="3" l="1"/>
  <c r="M359" i="3"/>
  <c r="D360" i="3" l="1"/>
  <c r="G360" i="3"/>
  <c r="I360" i="3" s="1"/>
  <c r="J360" i="3" s="1"/>
  <c r="E360" i="3" l="1"/>
  <c r="H360" i="3" s="1"/>
  <c r="K360" i="3" s="1"/>
  <c r="L360" i="3" s="1"/>
  <c r="O360" i="3"/>
  <c r="P360" i="3" s="1"/>
  <c r="Q360" i="3" s="1"/>
  <c r="R360" i="3" s="1"/>
  <c r="M360" i="3" l="1"/>
  <c r="C361" i="3"/>
  <c r="G361" i="3" l="1"/>
  <c r="I361" i="3" s="1"/>
  <c r="J361" i="3" s="1"/>
  <c r="D361" i="3"/>
  <c r="E361" i="3" l="1"/>
  <c r="H361" i="3" s="1"/>
  <c r="K361" i="3" s="1"/>
  <c r="L361" i="3" s="1"/>
  <c r="O361" i="3"/>
  <c r="P361" i="3" s="1"/>
  <c r="Q361" i="3" s="1"/>
  <c r="R361" i="3" s="1"/>
  <c r="C362" i="3" l="1"/>
  <c r="M361" i="3"/>
  <c r="G362" i="3" l="1"/>
  <c r="I362" i="3" s="1"/>
  <c r="J362" i="3" s="1"/>
  <c r="D362" i="3"/>
  <c r="E362" i="3" l="1"/>
  <c r="H362" i="3" s="1"/>
  <c r="K362" i="3" s="1"/>
  <c r="L362" i="3" s="1"/>
  <c r="O362" i="3"/>
  <c r="P362" i="3" s="1"/>
  <c r="Q362" i="3" s="1"/>
  <c r="R362" i="3" s="1"/>
  <c r="C363" i="3" l="1"/>
  <c r="M362" i="3"/>
  <c r="D363" i="3" l="1"/>
  <c r="G363" i="3"/>
  <c r="I363" i="3" s="1"/>
  <c r="J363" i="3" s="1"/>
  <c r="O363" i="3" l="1"/>
  <c r="P363" i="3" s="1"/>
  <c r="Q363" i="3" s="1"/>
  <c r="R363" i="3" s="1"/>
  <c r="E363" i="3"/>
  <c r="H363" i="3" s="1"/>
  <c r="K363" i="3" s="1"/>
  <c r="L363" i="3" s="1"/>
  <c r="M363" i="3" l="1"/>
  <c r="C364" i="3"/>
  <c r="D364" i="3" l="1"/>
  <c r="G364" i="3"/>
  <c r="I364" i="3" s="1"/>
  <c r="J364" i="3" s="1"/>
  <c r="E364" i="3" l="1"/>
  <c r="H364" i="3" s="1"/>
  <c r="K364" i="3" s="1"/>
  <c r="L364" i="3" s="1"/>
  <c r="O364" i="3"/>
  <c r="P364" i="3" s="1"/>
  <c r="Q364" i="3" s="1"/>
  <c r="R364" i="3" s="1"/>
  <c r="C365" i="3" l="1"/>
  <c r="M364" i="3"/>
  <c r="G365" i="3" l="1"/>
  <c r="I365" i="3" s="1"/>
  <c r="J365" i="3" s="1"/>
  <c r="D365" i="3"/>
  <c r="E365" i="3" l="1"/>
  <c r="H365" i="3" s="1"/>
  <c r="K365" i="3" s="1"/>
  <c r="L365" i="3" s="1"/>
  <c r="O365" i="3"/>
  <c r="P365" i="3" s="1"/>
  <c r="Q365" i="3" s="1"/>
  <c r="R365" i="3" s="1"/>
  <c r="C366" i="3" l="1"/>
  <c r="M365" i="3"/>
  <c r="D366" i="3" l="1"/>
  <c r="G366" i="3"/>
  <c r="I366" i="3" s="1"/>
  <c r="J366" i="3" s="1"/>
  <c r="E366" i="3" l="1"/>
  <c r="H366" i="3" s="1"/>
  <c r="K366" i="3" s="1"/>
  <c r="L366" i="3" s="1"/>
  <c r="O366" i="3"/>
  <c r="P366" i="3" s="1"/>
  <c r="Q366" i="3" s="1"/>
  <c r="R366" i="3" s="1"/>
  <c r="C367" i="3" l="1"/>
  <c r="M366" i="3"/>
  <c r="G367" i="3" l="1"/>
  <c r="I367" i="3" s="1"/>
  <c r="J367" i="3" s="1"/>
  <c r="D367" i="3"/>
  <c r="E367" i="3" l="1"/>
  <c r="H367" i="3" s="1"/>
  <c r="K367" i="3" s="1"/>
  <c r="L367" i="3" s="1"/>
  <c r="O367" i="3"/>
  <c r="P367" i="3" s="1"/>
  <c r="Q367" i="3" s="1"/>
  <c r="R367" i="3" s="1"/>
  <c r="C368" i="3" l="1"/>
  <c r="M367" i="3"/>
  <c r="D368" i="3" l="1"/>
  <c r="G368" i="3"/>
  <c r="I368" i="3" s="1"/>
  <c r="J368" i="3" s="1"/>
  <c r="O368" i="3" l="1"/>
  <c r="P368" i="3" s="1"/>
  <c r="Q368" i="3" s="1"/>
  <c r="R368" i="3" s="1"/>
  <c r="E368" i="3"/>
  <c r="H368" i="3" s="1"/>
  <c r="K368" i="3" s="1"/>
  <c r="L368" i="3" s="1"/>
  <c r="C369" i="3" l="1"/>
  <c r="M368" i="3"/>
  <c r="D369" i="3" l="1"/>
  <c r="G369" i="3"/>
  <c r="I369" i="3" s="1"/>
  <c r="J369" i="3" s="1"/>
  <c r="E369" i="3" l="1"/>
  <c r="H369" i="3" s="1"/>
  <c r="K369" i="3" s="1"/>
  <c r="L369" i="3" s="1"/>
  <c r="O369" i="3"/>
  <c r="P369" i="3" s="1"/>
  <c r="Q369" i="3" s="1"/>
  <c r="R369" i="3" s="1"/>
  <c r="C370" i="3" l="1"/>
  <c r="M369" i="3"/>
  <c r="G370" i="3" l="1"/>
  <c r="I370" i="3" s="1"/>
  <c r="J370" i="3" s="1"/>
  <c r="D370" i="3"/>
  <c r="E370" i="3" l="1"/>
  <c r="H370" i="3" s="1"/>
  <c r="K370" i="3" s="1"/>
  <c r="L370" i="3" s="1"/>
  <c r="O370" i="3"/>
  <c r="P370" i="3" s="1"/>
  <c r="Q370" i="3" s="1"/>
  <c r="R370" i="3" s="1"/>
  <c r="M370" i="3" l="1"/>
  <c r="C371" i="3"/>
  <c r="D371" i="3" l="1"/>
  <c r="G371" i="3"/>
  <c r="I371" i="3" s="1"/>
  <c r="J371" i="3" s="1"/>
  <c r="O371" i="3" l="1"/>
  <c r="P371" i="3" s="1"/>
  <c r="Q371" i="3" s="1"/>
  <c r="R371" i="3" s="1"/>
  <c r="E371" i="3"/>
  <c r="H371" i="3" s="1"/>
  <c r="K371" i="3" s="1"/>
  <c r="L371" i="3" s="1"/>
  <c r="C372" i="3" l="1"/>
  <c r="M371" i="3"/>
  <c r="D372" i="3" l="1"/>
  <c r="G372" i="3"/>
  <c r="I372" i="3" s="1"/>
  <c r="J372" i="3" s="1"/>
  <c r="O372" i="3" l="1"/>
  <c r="P372" i="3" s="1"/>
  <c r="Q372" i="3" s="1"/>
  <c r="R372" i="3" s="1"/>
  <c r="E372" i="3"/>
  <c r="H372" i="3" s="1"/>
  <c r="K372" i="3" s="1"/>
  <c r="L372" i="3" s="1"/>
  <c r="C373" i="3" l="1"/>
  <c r="M372" i="3"/>
  <c r="D373" i="3" l="1"/>
  <c r="G373" i="3"/>
  <c r="I373" i="3" s="1"/>
  <c r="J373" i="3" s="1"/>
  <c r="O373" i="3" l="1"/>
  <c r="P373" i="3" s="1"/>
  <c r="Q373" i="3" s="1"/>
  <c r="R373" i="3" s="1"/>
  <c r="E373" i="3"/>
  <c r="H373" i="3" s="1"/>
  <c r="K373" i="3" s="1"/>
  <c r="L373" i="3" s="1"/>
  <c r="C374" i="3" l="1"/>
  <c r="M373" i="3"/>
  <c r="G374" i="3" l="1"/>
  <c r="I374" i="3" s="1"/>
  <c r="J374" i="3" s="1"/>
  <c r="D374" i="3"/>
  <c r="E374" i="3" l="1"/>
  <c r="H374" i="3" s="1"/>
  <c r="K374" i="3" s="1"/>
  <c r="L374" i="3" s="1"/>
  <c r="O374" i="3"/>
  <c r="P374" i="3" s="1"/>
  <c r="Q374" i="3" s="1"/>
  <c r="R374" i="3" s="1"/>
  <c r="M374" i="3" l="1"/>
  <c r="C375" i="3"/>
  <c r="G375" i="3" l="1"/>
  <c r="I375" i="3" s="1"/>
  <c r="J375" i="3" s="1"/>
  <c r="D375" i="3"/>
  <c r="O375" i="3" l="1"/>
  <c r="P375" i="3" s="1"/>
  <c r="Q375" i="3" s="1"/>
  <c r="R375" i="3" s="1"/>
  <c r="E375" i="3"/>
  <c r="H375" i="3" s="1"/>
  <c r="K375" i="3" s="1"/>
  <c r="L375" i="3" s="1"/>
  <c r="C376" i="3" l="1"/>
  <c r="M375" i="3"/>
  <c r="D376" i="3" l="1"/>
  <c r="G376" i="3"/>
  <c r="I376" i="3" s="1"/>
  <c r="J376" i="3" s="1"/>
  <c r="O376" i="3" l="1"/>
  <c r="P376" i="3" s="1"/>
  <c r="Q376" i="3" s="1"/>
  <c r="R376" i="3" s="1"/>
  <c r="E376" i="3"/>
  <c r="H376" i="3" s="1"/>
  <c r="K376" i="3" s="1"/>
  <c r="L376" i="3" s="1"/>
  <c r="M376" i="3" l="1"/>
  <c r="C377" i="3"/>
  <c r="G377" i="3" l="1"/>
  <c r="I377" i="3" s="1"/>
  <c r="J377" i="3" s="1"/>
  <c r="D377" i="3"/>
  <c r="E377" i="3" l="1"/>
  <c r="H377" i="3" s="1"/>
  <c r="K377" i="3" s="1"/>
  <c r="L377" i="3" s="1"/>
  <c r="O377" i="3"/>
  <c r="P377" i="3" s="1"/>
  <c r="Q377" i="3" s="1"/>
  <c r="R377" i="3" s="1"/>
  <c r="M377" i="3" l="1"/>
  <c r="C378" i="3"/>
  <c r="D378" i="3" l="1"/>
  <c r="G378" i="3"/>
  <c r="I378" i="3" s="1"/>
  <c r="J378" i="3" s="1"/>
  <c r="E378" i="3" l="1"/>
  <c r="H378" i="3" s="1"/>
  <c r="K378" i="3" s="1"/>
  <c r="L378" i="3" s="1"/>
  <c r="O378" i="3"/>
  <c r="P378" i="3" s="1"/>
  <c r="Q378" i="3" s="1"/>
  <c r="R378" i="3" s="1"/>
  <c r="C379" i="3" l="1"/>
  <c r="M378" i="3"/>
  <c r="D379" i="3" l="1"/>
  <c r="G379" i="3"/>
  <c r="I379" i="3" s="1"/>
  <c r="J379" i="3" s="1"/>
  <c r="E379" i="3" l="1"/>
  <c r="H379" i="3" s="1"/>
  <c r="K379" i="3" s="1"/>
  <c r="L379" i="3" s="1"/>
  <c r="O379" i="3"/>
  <c r="P379" i="3" s="1"/>
  <c r="Q379" i="3" s="1"/>
  <c r="R379" i="3" s="1"/>
  <c r="C380" i="3" l="1"/>
  <c r="M379" i="3"/>
  <c r="D380" i="3" l="1"/>
  <c r="G380" i="3"/>
  <c r="I380" i="3" s="1"/>
  <c r="J380" i="3" s="1"/>
  <c r="E380" i="3" l="1"/>
  <c r="H380" i="3" s="1"/>
  <c r="K380" i="3" s="1"/>
  <c r="L380" i="3" s="1"/>
  <c r="O380" i="3"/>
  <c r="P380" i="3" s="1"/>
  <c r="Q380" i="3" s="1"/>
  <c r="R380" i="3" s="1"/>
  <c r="C381" i="3" l="1"/>
  <c r="M380" i="3"/>
  <c r="D381" i="3" l="1"/>
  <c r="G381" i="3"/>
  <c r="I381" i="3" s="1"/>
  <c r="J381" i="3" s="1"/>
  <c r="O381" i="3" l="1"/>
  <c r="P381" i="3" s="1"/>
  <c r="Q381" i="3" s="1"/>
  <c r="R381" i="3" s="1"/>
  <c r="E381" i="3"/>
  <c r="H381" i="3" s="1"/>
  <c r="K381" i="3" s="1"/>
  <c r="L381" i="3" s="1"/>
  <c r="C382" i="3" l="1"/>
  <c r="M381" i="3"/>
  <c r="D382" i="3" l="1"/>
  <c r="G382" i="3"/>
  <c r="I382" i="3" s="1"/>
  <c r="J382" i="3" s="1"/>
  <c r="E382" i="3" l="1"/>
  <c r="H382" i="3" s="1"/>
  <c r="K382" i="3" s="1"/>
  <c r="L382" i="3" s="1"/>
  <c r="O382" i="3"/>
  <c r="P382" i="3" s="1"/>
  <c r="Q382" i="3" s="1"/>
  <c r="R382" i="3" s="1"/>
  <c r="C383" i="3" l="1"/>
  <c r="M382" i="3"/>
  <c r="D383" i="3" l="1"/>
  <c r="G383" i="3"/>
  <c r="I383" i="3" s="1"/>
  <c r="J383" i="3" s="1"/>
  <c r="E383" i="3" l="1"/>
  <c r="H383" i="3" s="1"/>
  <c r="K383" i="3" s="1"/>
  <c r="L383" i="3" s="1"/>
  <c r="O383" i="3"/>
  <c r="P383" i="3" s="1"/>
  <c r="Q383" i="3" s="1"/>
  <c r="R383" i="3" s="1"/>
  <c r="C384" i="3" l="1"/>
  <c r="M383" i="3"/>
  <c r="D384" i="3" l="1"/>
  <c r="G384" i="3"/>
  <c r="I384" i="3" s="1"/>
  <c r="J384" i="3" s="1"/>
  <c r="O384" i="3" l="1"/>
  <c r="P384" i="3" s="1"/>
  <c r="Q384" i="3" s="1"/>
  <c r="R384" i="3" s="1"/>
  <c r="E384" i="3"/>
  <c r="H384" i="3" s="1"/>
  <c r="K384" i="3" s="1"/>
  <c r="L384" i="3" s="1"/>
  <c r="M384" i="3" l="1"/>
  <c r="C385" i="3"/>
  <c r="D385" i="3" l="1"/>
  <c r="G385" i="3"/>
  <c r="I385" i="3" s="1"/>
  <c r="J385" i="3" s="1"/>
  <c r="O385" i="3" l="1"/>
  <c r="P385" i="3" s="1"/>
  <c r="Q385" i="3" s="1"/>
  <c r="R385" i="3" s="1"/>
  <c r="E385" i="3"/>
  <c r="H385" i="3" s="1"/>
  <c r="K385" i="3" s="1"/>
  <c r="L385" i="3" s="1"/>
  <c r="M385" i="3" l="1"/>
  <c r="C386" i="3"/>
  <c r="D386" i="3" l="1"/>
  <c r="G386" i="3"/>
  <c r="I386" i="3" s="1"/>
  <c r="J386" i="3" s="1"/>
  <c r="E386" i="3" l="1"/>
  <c r="H386" i="3" s="1"/>
  <c r="K386" i="3" s="1"/>
  <c r="L386" i="3" s="1"/>
  <c r="O386" i="3"/>
  <c r="P386" i="3" s="1"/>
  <c r="Q386" i="3" s="1"/>
  <c r="R386" i="3" s="1"/>
  <c r="C387" i="3" l="1"/>
  <c r="M386" i="3"/>
  <c r="G387" i="3" l="1"/>
  <c r="I387" i="3" s="1"/>
  <c r="J387" i="3" s="1"/>
  <c r="D387" i="3"/>
  <c r="O387" i="3" l="1"/>
  <c r="P387" i="3" s="1"/>
  <c r="Q387" i="3" s="1"/>
  <c r="R387" i="3" s="1"/>
  <c r="E387" i="3"/>
  <c r="H387" i="3" s="1"/>
  <c r="K387" i="3" s="1"/>
  <c r="L387" i="3" s="1"/>
  <c r="M387" i="3" l="1"/>
  <c r="C388" i="3"/>
  <c r="D388" i="3" l="1"/>
  <c r="G388" i="3"/>
  <c r="I388" i="3" s="1"/>
  <c r="J388" i="3" s="1"/>
  <c r="E388" i="3" l="1"/>
  <c r="H388" i="3" s="1"/>
  <c r="K388" i="3" s="1"/>
  <c r="L388" i="3" s="1"/>
  <c r="O388" i="3"/>
  <c r="P388" i="3" s="1"/>
  <c r="Q388" i="3" s="1"/>
  <c r="R388" i="3" s="1"/>
  <c r="C389" i="3" l="1"/>
  <c r="M388" i="3"/>
  <c r="D389" i="3" l="1"/>
  <c r="G389" i="3"/>
  <c r="I389" i="3" s="1"/>
  <c r="J389" i="3" s="1"/>
  <c r="E389" i="3" l="1"/>
  <c r="H389" i="3" s="1"/>
  <c r="K389" i="3" s="1"/>
  <c r="L389" i="3" s="1"/>
  <c r="O389" i="3"/>
  <c r="P389" i="3" s="1"/>
  <c r="Q389" i="3" s="1"/>
  <c r="R389" i="3" s="1"/>
  <c r="C390" i="3" l="1"/>
  <c r="M389" i="3"/>
  <c r="D390" i="3" l="1"/>
  <c r="G390" i="3"/>
  <c r="I390" i="3" s="1"/>
  <c r="J390" i="3" s="1"/>
  <c r="E390" i="3" l="1"/>
  <c r="H390" i="3" s="1"/>
  <c r="K390" i="3" s="1"/>
  <c r="L390" i="3" s="1"/>
  <c r="O390" i="3"/>
  <c r="P390" i="3" s="1"/>
  <c r="Q390" i="3" s="1"/>
  <c r="R390" i="3" s="1"/>
  <c r="C391" i="3" l="1"/>
  <c r="M390" i="3"/>
  <c r="D391" i="3" l="1"/>
  <c r="G391" i="3"/>
  <c r="I391" i="3" s="1"/>
  <c r="J391" i="3" s="1"/>
  <c r="E391" i="3" l="1"/>
  <c r="H391" i="3" s="1"/>
  <c r="K391" i="3" s="1"/>
  <c r="L391" i="3" s="1"/>
  <c r="O391" i="3"/>
  <c r="P391" i="3" s="1"/>
  <c r="Q391" i="3" s="1"/>
  <c r="R391" i="3" s="1"/>
  <c r="M391" i="3" l="1"/>
  <c r="C392" i="3"/>
  <c r="D392" i="3" l="1"/>
  <c r="G392" i="3"/>
  <c r="I392" i="3" s="1"/>
  <c r="J392" i="3" s="1"/>
  <c r="E392" i="3" l="1"/>
  <c r="H392" i="3" s="1"/>
  <c r="O392" i="3"/>
  <c r="P392" i="3" s="1"/>
  <c r="Q392" i="3" s="1"/>
  <c r="R392" i="3" s="1"/>
  <c r="K392" i="3"/>
  <c r="L392" i="3" s="1"/>
  <c r="C393" i="3" l="1"/>
  <c r="M392" i="3"/>
  <c r="G393" i="3" l="1"/>
  <c r="I393" i="3" s="1"/>
  <c r="J393" i="3" s="1"/>
  <c r="D393" i="3"/>
  <c r="E393" i="3" l="1"/>
  <c r="H393" i="3" s="1"/>
  <c r="K393" i="3" s="1"/>
  <c r="L393" i="3" s="1"/>
  <c r="O393" i="3"/>
  <c r="P393" i="3" s="1"/>
  <c r="Q393" i="3" s="1"/>
  <c r="R393" i="3" s="1"/>
  <c r="M393" i="3" l="1"/>
  <c r="C394" i="3"/>
  <c r="G394" i="3" l="1"/>
  <c r="I394" i="3" s="1"/>
  <c r="J394" i="3" s="1"/>
  <c r="D394" i="3"/>
  <c r="E394" i="3" l="1"/>
  <c r="H394" i="3" s="1"/>
  <c r="K394" i="3" s="1"/>
  <c r="L394" i="3" s="1"/>
  <c r="O394" i="3"/>
  <c r="P394" i="3" s="1"/>
  <c r="Q394" i="3" s="1"/>
  <c r="R394" i="3" s="1"/>
  <c r="C395" i="3" l="1"/>
  <c r="M394" i="3"/>
  <c r="G395" i="3" l="1"/>
  <c r="I395" i="3" s="1"/>
  <c r="J395" i="3" s="1"/>
  <c r="D395" i="3"/>
  <c r="O395" i="3" l="1"/>
  <c r="P395" i="3" s="1"/>
  <c r="Q395" i="3" s="1"/>
  <c r="R395" i="3" s="1"/>
  <c r="E395" i="3"/>
  <c r="H395" i="3" s="1"/>
  <c r="K395" i="3" s="1"/>
  <c r="L395" i="3" s="1"/>
  <c r="M395" i="3" l="1"/>
  <c r="C396" i="3"/>
  <c r="D396" i="3" l="1"/>
  <c r="G396" i="3"/>
  <c r="I396" i="3" s="1"/>
  <c r="J396" i="3" s="1"/>
  <c r="E396" i="3" l="1"/>
  <c r="H396" i="3" s="1"/>
  <c r="K396" i="3" s="1"/>
  <c r="L396" i="3" s="1"/>
  <c r="O396" i="3"/>
  <c r="P396" i="3" s="1"/>
  <c r="Q396" i="3" s="1"/>
  <c r="R396" i="3" s="1"/>
  <c r="C397" i="3" l="1"/>
  <c r="M396" i="3"/>
  <c r="D397" i="3" l="1"/>
  <c r="G397" i="3"/>
  <c r="I397" i="3" s="1"/>
  <c r="J397" i="3" s="1"/>
  <c r="E397" i="3" l="1"/>
  <c r="H397" i="3" s="1"/>
  <c r="K397" i="3" s="1"/>
  <c r="L397" i="3" s="1"/>
  <c r="O397" i="3"/>
  <c r="P397" i="3" s="1"/>
  <c r="Q397" i="3" s="1"/>
  <c r="R397" i="3" s="1"/>
  <c r="C398" i="3" l="1"/>
  <c r="M397" i="3"/>
  <c r="D398" i="3" l="1"/>
  <c r="G398" i="3"/>
  <c r="I398" i="3" s="1"/>
  <c r="J398" i="3" s="1"/>
  <c r="E398" i="3" l="1"/>
  <c r="H398" i="3" s="1"/>
  <c r="O398" i="3"/>
  <c r="P398" i="3" s="1"/>
  <c r="Q398" i="3" s="1"/>
  <c r="R398" i="3" s="1"/>
  <c r="K398" i="3"/>
  <c r="L398" i="3" s="1"/>
  <c r="C399" i="3" l="1"/>
  <c r="M398" i="3"/>
  <c r="D399" i="3" l="1"/>
  <c r="G399" i="3"/>
  <c r="I399" i="3" s="1"/>
  <c r="J399" i="3" s="1"/>
  <c r="E399" i="3" l="1"/>
  <c r="H399" i="3" s="1"/>
  <c r="K399" i="3" s="1"/>
  <c r="L399" i="3" s="1"/>
  <c r="O399" i="3"/>
  <c r="P399" i="3" s="1"/>
  <c r="Q399" i="3" s="1"/>
  <c r="R399" i="3" s="1"/>
  <c r="M399" i="3" l="1"/>
  <c r="C400" i="3"/>
  <c r="D400" i="3" l="1"/>
  <c r="G400" i="3"/>
  <c r="I400" i="3" s="1"/>
  <c r="J400" i="3" s="1"/>
  <c r="E400" i="3" l="1"/>
  <c r="H400" i="3" s="1"/>
  <c r="K400" i="3" s="1"/>
  <c r="L400" i="3" s="1"/>
  <c r="O400" i="3"/>
  <c r="P400" i="3" s="1"/>
  <c r="Q400" i="3" s="1"/>
  <c r="R400" i="3" s="1"/>
  <c r="C401" i="3" l="1"/>
  <c r="M400" i="3"/>
  <c r="D401" i="3" l="1"/>
  <c r="G401" i="3"/>
  <c r="I401" i="3" s="1"/>
  <c r="J401" i="3" s="1"/>
  <c r="O401" i="3" l="1"/>
  <c r="P401" i="3" s="1"/>
  <c r="Q401" i="3" s="1"/>
  <c r="R401" i="3" s="1"/>
  <c r="E401" i="3"/>
  <c r="H401" i="3" s="1"/>
  <c r="K401" i="3" s="1"/>
  <c r="L401" i="3" s="1"/>
  <c r="M401" i="3" l="1"/>
  <c r="C402" i="3"/>
  <c r="D402" i="3" l="1"/>
  <c r="G402" i="3"/>
  <c r="I402" i="3" s="1"/>
  <c r="J402" i="3" s="1"/>
  <c r="O402" i="3" l="1"/>
  <c r="P402" i="3" s="1"/>
  <c r="Q402" i="3" s="1"/>
  <c r="R402" i="3" s="1"/>
  <c r="E402" i="3"/>
  <c r="H402" i="3" s="1"/>
  <c r="K402" i="3" s="1"/>
  <c r="L402" i="3" s="1"/>
  <c r="C403" i="3" l="1"/>
  <c r="M402" i="3"/>
  <c r="D403" i="3" l="1"/>
  <c r="G403" i="3"/>
  <c r="I403" i="3" s="1"/>
  <c r="J403" i="3" s="1"/>
  <c r="O403" i="3" l="1"/>
  <c r="P403" i="3" s="1"/>
  <c r="Q403" i="3" s="1"/>
  <c r="R403" i="3" s="1"/>
  <c r="E403" i="3"/>
  <c r="H403" i="3" s="1"/>
  <c r="K403" i="3" s="1"/>
  <c r="L403" i="3" s="1"/>
  <c r="C404" i="3" l="1"/>
  <c r="M403" i="3"/>
  <c r="D404" i="3" l="1"/>
  <c r="G404" i="3"/>
  <c r="I404" i="3" s="1"/>
  <c r="J404" i="3" s="1"/>
  <c r="E404" i="3" l="1"/>
  <c r="H404" i="3" s="1"/>
  <c r="K404" i="3" s="1"/>
  <c r="L404" i="3" s="1"/>
  <c r="O404" i="3"/>
  <c r="P404" i="3" s="1"/>
  <c r="Q404" i="3" s="1"/>
  <c r="R404" i="3" s="1"/>
  <c r="M404" i="3" l="1"/>
  <c r="C405" i="3"/>
  <c r="G405" i="3" l="1"/>
  <c r="I405" i="3" s="1"/>
  <c r="J405" i="3" s="1"/>
  <c r="D405" i="3"/>
  <c r="O405" i="3" l="1"/>
  <c r="P405" i="3" s="1"/>
  <c r="Q405" i="3" s="1"/>
  <c r="R405" i="3" s="1"/>
  <c r="E405" i="3"/>
  <c r="H405" i="3" s="1"/>
  <c r="K405" i="3" s="1"/>
  <c r="L405" i="3" s="1"/>
  <c r="C406" i="3" l="1"/>
  <c r="M405" i="3"/>
  <c r="G406" i="3" l="1"/>
  <c r="I406" i="3" s="1"/>
  <c r="J406" i="3" s="1"/>
  <c r="D406" i="3"/>
  <c r="O406" i="3" l="1"/>
  <c r="P406" i="3" s="1"/>
  <c r="Q406" i="3" s="1"/>
  <c r="R406" i="3" s="1"/>
  <c r="E406" i="3"/>
  <c r="H406" i="3" s="1"/>
  <c r="K406" i="3" s="1"/>
  <c r="L406" i="3" s="1"/>
  <c r="C407" i="3" l="1"/>
  <c r="M406" i="3"/>
  <c r="G407" i="3" l="1"/>
  <c r="I407" i="3" s="1"/>
  <c r="J407" i="3" s="1"/>
  <c r="D407" i="3"/>
  <c r="E407" i="3" l="1"/>
  <c r="H407" i="3" s="1"/>
  <c r="K407" i="3" s="1"/>
  <c r="L407" i="3" s="1"/>
  <c r="O407" i="3"/>
  <c r="P407" i="3" s="1"/>
  <c r="Q407" i="3" s="1"/>
  <c r="R407" i="3" s="1"/>
  <c r="C408" i="3" l="1"/>
  <c r="M407" i="3"/>
  <c r="G408" i="3" l="1"/>
  <c r="I408" i="3" s="1"/>
  <c r="J408" i="3" s="1"/>
  <c r="D408" i="3"/>
  <c r="E408" i="3" l="1"/>
  <c r="H408" i="3" s="1"/>
  <c r="K408" i="3" s="1"/>
  <c r="L408" i="3" s="1"/>
  <c r="O408" i="3"/>
  <c r="P408" i="3" s="1"/>
  <c r="Q408" i="3" s="1"/>
  <c r="R408" i="3" s="1"/>
  <c r="C409" i="3" l="1"/>
  <c r="M408" i="3"/>
  <c r="G409" i="3" l="1"/>
  <c r="I409" i="3" s="1"/>
  <c r="J409" i="3" s="1"/>
  <c r="D409" i="3"/>
  <c r="O409" i="3" l="1"/>
  <c r="P409" i="3" s="1"/>
  <c r="Q409" i="3" s="1"/>
  <c r="R409" i="3" s="1"/>
  <c r="E409" i="3"/>
  <c r="H409" i="3" s="1"/>
  <c r="K409" i="3" s="1"/>
  <c r="L409" i="3" s="1"/>
  <c r="C410" i="3" l="1"/>
  <c r="M409" i="3"/>
  <c r="D410" i="3" l="1"/>
  <c r="G410" i="3"/>
  <c r="I410" i="3" s="1"/>
  <c r="J410" i="3" s="1"/>
  <c r="O410" i="3" l="1"/>
  <c r="P410" i="3" s="1"/>
  <c r="Q410" i="3" s="1"/>
  <c r="R410" i="3" s="1"/>
  <c r="E410" i="3"/>
  <c r="H410" i="3" s="1"/>
  <c r="K410" i="3" s="1"/>
  <c r="L410" i="3" s="1"/>
  <c r="C411" i="3" l="1"/>
  <c r="M410" i="3"/>
  <c r="D411" i="3" l="1"/>
  <c r="G411" i="3"/>
  <c r="I411" i="3" s="1"/>
  <c r="J411" i="3" s="1"/>
  <c r="O411" i="3" l="1"/>
  <c r="P411" i="3" s="1"/>
  <c r="Q411" i="3" s="1"/>
  <c r="R411" i="3" s="1"/>
  <c r="E411" i="3"/>
  <c r="H411" i="3" s="1"/>
  <c r="K411" i="3" s="1"/>
  <c r="L411" i="3" s="1"/>
  <c r="M411" i="3" l="1"/>
  <c r="C412" i="3"/>
  <c r="D412" i="3" l="1"/>
  <c r="G412" i="3"/>
  <c r="I412" i="3" s="1"/>
  <c r="J412" i="3" s="1"/>
  <c r="E412" i="3" l="1"/>
  <c r="H412" i="3" s="1"/>
  <c r="K412" i="3" s="1"/>
  <c r="L412" i="3" s="1"/>
  <c r="O412" i="3"/>
  <c r="P412" i="3" s="1"/>
  <c r="Q412" i="3" s="1"/>
  <c r="R412" i="3" s="1"/>
  <c r="C413" i="3" l="1"/>
  <c r="M412" i="3"/>
  <c r="G413" i="3" l="1"/>
  <c r="I413" i="3" s="1"/>
  <c r="J413" i="3" s="1"/>
  <c r="D413" i="3"/>
  <c r="E413" i="3" l="1"/>
  <c r="H413" i="3" s="1"/>
  <c r="K413" i="3" s="1"/>
  <c r="L413" i="3" s="1"/>
  <c r="O413" i="3"/>
  <c r="P413" i="3" s="1"/>
  <c r="Q413" i="3" s="1"/>
  <c r="R413" i="3" s="1"/>
  <c r="C414" i="3" l="1"/>
  <c r="M413" i="3"/>
  <c r="D414" i="3" l="1"/>
  <c r="G414" i="3"/>
  <c r="I414" i="3" s="1"/>
  <c r="J414" i="3" s="1"/>
  <c r="O414" i="3" l="1"/>
  <c r="P414" i="3" s="1"/>
  <c r="Q414" i="3" s="1"/>
  <c r="R414" i="3" s="1"/>
  <c r="E414" i="3"/>
  <c r="H414" i="3" s="1"/>
  <c r="K414" i="3" s="1"/>
  <c r="L414" i="3" s="1"/>
  <c r="C415" i="3" l="1"/>
  <c r="M414" i="3"/>
  <c r="D415" i="3" l="1"/>
  <c r="G415" i="3"/>
  <c r="I415" i="3" s="1"/>
  <c r="J415" i="3" s="1"/>
  <c r="E415" i="3" l="1"/>
  <c r="H415" i="3" s="1"/>
  <c r="K415" i="3" s="1"/>
  <c r="L415" i="3" s="1"/>
  <c r="O415" i="3"/>
  <c r="P415" i="3" s="1"/>
  <c r="Q415" i="3" s="1"/>
  <c r="R415" i="3" s="1"/>
  <c r="M415" i="3" l="1"/>
  <c r="C416" i="3"/>
  <c r="G416" i="3" l="1"/>
  <c r="I416" i="3" s="1"/>
  <c r="J416" i="3" s="1"/>
  <c r="D416" i="3"/>
  <c r="E416" i="3" l="1"/>
  <c r="H416" i="3" s="1"/>
  <c r="K416" i="3" s="1"/>
  <c r="L416" i="3" s="1"/>
  <c r="O416" i="3"/>
  <c r="P416" i="3" s="1"/>
  <c r="Q416" i="3" s="1"/>
  <c r="R416" i="3" s="1"/>
  <c r="C417" i="3" l="1"/>
  <c r="M416" i="3"/>
  <c r="G417" i="3" l="1"/>
  <c r="I417" i="3" s="1"/>
  <c r="J417" i="3" s="1"/>
  <c r="D417" i="3"/>
  <c r="O417" i="3" l="1"/>
  <c r="P417" i="3" s="1"/>
  <c r="Q417" i="3" s="1"/>
  <c r="R417" i="3" s="1"/>
  <c r="E417" i="3"/>
  <c r="H417" i="3" s="1"/>
  <c r="K417" i="3" s="1"/>
  <c r="L417" i="3" s="1"/>
  <c r="M417" i="3" l="1"/>
  <c r="C418" i="3"/>
  <c r="G418" i="3" l="1"/>
  <c r="I418" i="3" s="1"/>
  <c r="J418" i="3" s="1"/>
  <c r="D418" i="3"/>
  <c r="O418" i="3" l="1"/>
  <c r="P418" i="3" s="1"/>
  <c r="Q418" i="3" s="1"/>
  <c r="R418" i="3" s="1"/>
  <c r="E418" i="3"/>
  <c r="H418" i="3" s="1"/>
  <c r="K418" i="3" s="1"/>
  <c r="L418" i="3" s="1"/>
  <c r="C419" i="3" l="1"/>
  <c r="M418" i="3"/>
  <c r="D419" i="3" l="1"/>
  <c r="G419" i="3"/>
  <c r="I419" i="3" s="1"/>
  <c r="J419" i="3" s="1"/>
  <c r="E419" i="3" l="1"/>
  <c r="H419" i="3" s="1"/>
  <c r="K419" i="3" s="1"/>
  <c r="L419" i="3" s="1"/>
  <c r="O419" i="3"/>
  <c r="P419" i="3" s="1"/>
  <c r="Q419" i="3" s="1"/>
  <c r="R419" i="3" s="1"/>
  <c r="M419" i="3" l="1"/>
  <c r="C420" i="3"/>
  <c r="G420" i="3" l="1"/>
  <c r="I420" i="3" s="1"/>
  <c r="J420" i="3" s="1"/>
  <c r="D420" i="3"/>
  <c r="E420" i="3" l="1"/>
  <c r="H420" i="3" s="1"/>
  <c r="K420" i="3" s="1"/>
  <c r="L420" i="3" s="1"/>
  <c r="O420" i="3"/>
  <c r="P420" i="3" s="1"/>
  <c r="Q420" i="3" s="1"/>
  <c r="R420" i="3" s="1"/>
  <c r="M420" i="3" l="1"/>
  <c r="C421" i="3"/>
  <c r="G421" i="3" l="1"/>
  <c r="I421" i="3" s="1"/>
  <c r="J421" i="3" s="1"/>
  <c r="D421" i="3"/>
  <c r="O421" i="3" l="1"/>
  <c r="P421" i="3" s="1"/>
  <c r="Q421" i="3" s="1"/>
  <c r="R421" i="3" s="1"/>
  <c r="E421" i="3"/>
  <c r="H421" i="3" s="1"/>
  <c r="K421" i="3" s="1"/>
  <c r="L421" i="3" s="1"/>
  <c r="C422" i="3" l="1"/>
  <c r="M421" i="3"/>
  <c r="D422" i="3" l="1"/>
  <c r="G422" i="3"/>
  <c r="I422" i="3" s="1"/>
  <c r="J422" i="3" s="1"/>
  <c r="E422" i="3" l="1"/>
  <c r="H422" i="3" s="1"/>
  <c r="K422" i="3" s="1"/>
  <c r="L422" i="3" s="1"/>
  <c r="O422" i="3"/>
  <c r="P422" i="3" s="1"/>
  <c r="Q422" i="3" s="1"/>
  <c r="R422" i="3" s="1"/>
  <c r="C423" i="3" l="1"/>
  <c r="M422" i="3"/>
  <c r="D423" i="3" l="1"/>
  <c r="G423" i="3"/>
  <c r="I423" i="3" s="1"/>
  <c r="J423" i="3" s="1"/>
  <c r="E423" i="3" l="1"/>
  <c r="H423" i="3" s="1"/>
  <c r="K423" i="3" s="1"/>
  <c r="L423" i="3" s="1"/>
  <c r="O423" i="3"/>
  <c r="P423" i="3" s="1"/>
  <c r="Q423" i="3" s="1"/>
  <c r="R423" i="3" s="1"/>
  <c r="M423" i="3" l="1"/>
  <c r="C424" i="3"/>
  <c r="G424" i="3" l="1"/>
  <c r="I424" i="3" s="1"/>
  <c r="J424" i="3" s="1"/>
  <c r="D424" i="3"/>
  <c r="E424" i="3" l="1"/>
  <c r="H424" i="3" s="1"/>
  <c r="K424" i="3" s="1"/>
  <c r="L424" i="3" s="1"/>
  <c r="O424" i="3"/>
  <c r="P424" i="3" s="1"/>
  <c r="Q424" i="3" s="1"/>
  <c r="R424" i="3" s="1"/>
  <c r="C425" i="3" l="1"/>
  <c r="M424" i="3"/>
  <c r="G425" i="3" l="1"/>
  <c r="I425" i="3" s="1"/>
  <c r="J425" i="3" s="1"/>
  <c r="D425" i="3"/>
  <c r="O425" i="3" l="1"/>
  <c r="P425" i="3" s="1"/>
  <c r="Q425" i="3" s="1"/>
  <c r="R425" i="3" s="1"/>
  <c r="E425" i="3"/>
  <c r="H425" i="3" s="1"/>
  <c r="K425" i="3" s="1"/>
  <c r="L425" i="3" s="1"/>
  <c r="C426" i="3" l="1"/>
  <c r="M425" i="3"/>
  <c r="G426" i="3" l="1"/>
  <c r="I426" i="3" s="1"/>
  <c r="J426" i="3" s="1"/>
  <c r="D426" i="3"/>
  <c r="E426" i="3" l="1"/>
  <c r="H426" i="3" s="1"/>
  <c r="K426" i="3"/>
  <c r="L426" i="3" s="1"/>
  <c r="O426" i="3"/>
  <c r="P426" i="3" s="1"/>
  <c r="Q426" i="3" s="1"/>
  <c r="R426" i="3" s="1"/>
  <c r="C427" i="3" l="1"/>
  <c r="M426" i="3"/>
  <c r="D427" i="3" l="1"/>
  <c r="G427" i="3"/>
  <c r="I427" i="3" s="1"/>
  <c r="J427" i="3" s="1"/>
  <c r="O427" i="3" l="1"/>
  <c r="P427" i="3" s="1"/>
  <c r="Q427" i="3" s="1"/>
  <c r="R427" i="3" s="1"/>
  <c r="E427" i="3"/>
  <c r="H427" i="3" s="1"/>
  <c r="K427" i="3" s="1"/>
  <c r="L427" i="3" s="1"/>
  <c r="M427" i="3" l="1"/>
  <c r="C428" i="3"/>
  <c r="D428" i="3" l="1"/>
  <c r="G428" i="3"/>
  <c r="I428" i="3" s="1"/>
  <c r="J428" i="3" s="1"/>
  <c r="E428" i="3" l="1"/>
  <c r="H428" i="3" s="1"/>
  <c r="K428" i="3" s="1"/>
  <c r="L428" i="3" s="1"/>
  <c r="O428" i="3"/>
  <c r="P428" i="3" s="1"/>
  <c r="Q428" i="3" s="1"/>
  <c r="R428" i="3" s="1"/>
  <c r="C429" i="3" l="1"/>
  <c r="M428" i="3"/>
  <c r="G429" i="3" l="1"/>
  <c r="I429" i="3" s="1"/>
  <c r="J429" i="3" s="1"/>
  <c r="D429" i="3"/>
  <c r="O429" i="3" l="1"/>
  <c r="P429" i="3" s="1"/>
  <c r="Q429" i="3" s="1"/>
  <c r="R429" i="3" s="1"/>
  <c r="E429" i="3"/>
  <c r="H429" i="3" s="1"/>
  <c r="K429" i="3" s="1"/>
  <c r="L429" i="3" s="1"/>
  <c r="C430" i="3" l="1"/>
  <c r="M429" i="3"/>
  <c r="D430" i="3" l="1"/>
  <c r="G430" i="3"/>
  <c r="I430" i="3" s="1"/>
  <c r="J430" i="3" s="1"/>
  <c r="O430" i="3" l="1"/>
  <c r="P430" i="3" s="1"/>
  <c r="Q430" i="3" s="1"/>
  <c r="R430" i="3" s="1"/>
  <c r="E430" i="3"/>
  <c r="H430" i="3" s="1"/>
  <c r="K430" i="3" s="1"/>
  <c r="L430" i="3" s="1"/>
  <c r="C431" i="3" l="1"/>
  <c r="M430" i="3"/>
  <c r="D431" i="3" l="1"/>
  <c r="G431" i="3"/>
  <c r="I431" i="3" s="1"/>
  <c r="J431" i="3" s="1"/>
  <c r="E431" i="3" l="1"/>
  <c r="H431" i="3" s="1"/>
  <c r="O431" i="3"/>
  <c r="P431" i="3" s="1"/>
  <c r="Q431" i="3" s="1"/>
  <c r="R431" i="3" s="1"/>
  <c r="K431" i="3"/>
  <c r="L431" i="3" s="1"/>
  <c r="M431" i="3" l="1"/>
  <c r="C432" i="3"/>
  <c r="G432" i="3" l="1"/>
  <c r="I432" i="3" s="1"/>
  <c r="J432" i="3" s="1"/>
  <c r="D432" i="3"/>
  <c r="E432" i="3" l="1"/>
  <c r="H432" i="3" s="1"/>
  <c r="O432" i="3"/>
  <c r="P432" i="3" s="1"/>
  <c r="Q432" i="3" s="1"/>
  <c r="R432" i="3" s="1"/>
  <c r="K432" i="3"/>
  <c r="L432" i="3" s="1"/>
  <c r="C433" i="3" l="1"/>
  <c r="M432" i="3"/>
  <c r="G433" i="3" l="1"/>
  <c r="I433" i="3" s="1"/>
  <c r="J433" i="3" s="1"/>
  <c r="D433" i="3"/>
  <c r="E433" i="3" l="1"/>
  <c r="H433" i="3" s="1"/>
  <c r="K433" i="3" s="1"/>
  <c r="L433" i="3" s="1"/>
  <c r="O433" i="3"/>
  <c r="P433" i="3" s="1"/>
  <c r="Q433" i="3" s="1"/>
  <c r="R433" i="3" s="1"/>
  <c r="M433" i="3" l="1"/>
  <c r="C434" i="3"/>
  <c r="D434" i="3" l="1"/>
  <c r="G434" i="3"/>
  <c r="I434" i="3" s="1"/>
  <c r="J434" i="3" s="1"/>
  <c r="O434" i="3" l="1"/>
  <c r="P434" i="3" s="1"/>
  <c r="Q434" i="3" s="1"/>
  <c r="R434" i="3" s="1"/>
  <c r="E434" i="3"/>
  <c r="H434" i="3" s="1"/>
  <c r="K434" i="3" s="1"/>
  <c r="L434" i="3" s="1"/>
  <c r="C435" i="3" l="1"/>
  <c r="M434" i="3"/>
  <c r="D435" i="3" l="1"/>
  <c r="G435" i="3"/>
  <c r="I435" i="3" s="1"/>
  <c r="J435" i="3" s="1"/>
  <c r="O435" i="3" l="1"/>
  <c r="P435" i="3" s="1"/>
  <c r="Q435" i="3" s="1"/>
  <c r="R435" i="3" s="1"/>
  <c r="E435" i="3"/>
  <c r="H435" i="3" s="1"/>
  <c r="K435" i="3" s="1"/>
  <c r="L435" i="3" s="1"/>
  <c r="M435" i="3" l="1"/>
  <c r="C436" i="3"/>
  <c r="G436" i="3" l="1"/>
  <c r="I436" i="3" s="1"/>
  <c r="J436" i="3" s="1"/>
  <c r="D436" i="3"/>
  <c r="E436" i="3" l="1"/>
  <c r="H436" i="3" s="1"/>
  <c r="K436" i="3" s="1"/>
  <c r="L436" i="3" s="1"/>
  <c r="O436" i="3"/>
  <c r="P436" i="3" s="1"/>
  <c r="Q436" i="3" s="1"/>
  <c r="R436" i="3" s="1"/>
  <c r="C437" i="3" l="1"/>
  <c r="M436" i="3"/>
  <c r="G437" i="3" l="1"/>
  <c r="I437" i="3" s="1"/>
  <c r="J437" i="3" s="1"/>
  <c r="D437" i="3"/>
  <c r="O437" i="3" l="1"/>
  <c r="P437" i="3" s="1"/>
  <c r="Q437" i="3" s="1"/>
  <c r="R437" i="3" s="1"/>
  <c r="E437" i="3"/>
  <c r="H437" i="3" s="1"/>
  <c r="K437" i="3" s="1"/>
  <c r="L437" i="3" s="1"/>
  <c r="C438" i="3" l="1"/>
  <c r="M437" i="3"/>
  <c r="D438" i="3" l="1"/>
  <c r="G438" i="3"/>
  <c r="I438" i="3" s="1"/>
  <c r="J438" i="3" s="1"/>
  <c r="E438" i="3" l="1"/>
  <c r="H438" i="3" s="1"/>
  <c r="K438" i="3" s="1"/>
  <c r="L438" i="3" s="1"/>
  <c r="O438" i="3"/>
  <c r="P438" i="3" s="1"/>
  <c r="Q438" i="3" s="1"/>
  <c r="R438" i="3" s="1"/>
  <c r="C439" i="3" l="1"/>
  <c r="M438" i="3"/>
  <c r="D439" i="3" l="1"/>
  <c r="G439" i="3"/>
  <c r="I439" i="3" s="1"/>
  <c r="J439" i="3" s="1"/>
  <c r="E439" i="3" l="1"/>
  <c r="H439" i="3" s="1"/>
  <c r="O439" i="3"/>
  <c r="P439" i="3" s="1"/>
  <c r="Q439" i="3" s="1"/>
  <c r="R439" i="3" s="1"/>
  <c r="K439" i="3"/>
  <c r="L439" i="3" s="1"/>
  <c r="M439" i="3" l="1"/>
  <c r="C440" i="3"/>
  <c r="G440" i="3" l="1"/>
  <c r="I440" i="3" s="1"/>
  <c r="J440" i="3" s="1"/>
  <c r="D440" i="3"/>
  <c r="E440" i="3" l="1"/>
  <c r="H440" i="3" s="1"/>
  <c r="K440" i="3" s="1"/>
  <c r="L440" i="3" s="1"/>
  <c r="O440" i="3"/>
  <c r="P440" i="3" s="1"/>
  <c r="Q440" i="3" s="1"/>
  <c r="R440" i="3" s="1"/>
  <c r="M440" i="3" l="1"/>
  <c r="C441" i="3"/>
  <c r="G441" i="3" l="1"/>
  <c r="I441" i="3" s="1"/>
  <c r="J441" i="3" s="1"/>
  <c r="D441" i="3"/>
  <c r="O441" i="3" l="1"/>
  <c r="P441" i="3" s="1"/>
  <c r="Q441" i="3" s="1"/>
  <c r="R441" i="3" s="1"/>
  <c r="E441" i="3"/>
  <c r="H441" i="3" s="1"/>
  <c r="K441" i="3" s="1"/>
  <c r="L441" i="3" s="1"/>
  <c r="C442" i="3" l="1"/>
  <c r="M441" i="3"/>
  <c r="D442" i="3" l="1"/>
  <c r="G442" i="3"/>
  <c r="I442" i="3" s="1"/>
  <c r="J442" i="3" s="1"/>
  <c r="E442" i="3" l="1"/>
  <c r="H442" i="3" s="1"/>
  <c r="K442" i="3" s="1"/>
  <c r="L442" i="3" s="1"/>
  <c r="O442" i="3"/>
  <c r="P442" i="3" s="1"/>
  <c r="Q442" i="3" s="1"/>
  <c r="R442" i="3" s="1"/>
  <c r="C443" i="3" l="1"/>
  <c r="M442" i="3"/>
  <c r="D443" i="3" l="1"/>
  <c r="G443" i="3"/>
  <c r="I443" i="3" s="1"/>
  <c r="J443" i="3" s="1"/>
  <c r="E443" i="3" l="1"/>
  <c r="H443" i="3" s="1"/>
  <c r="K443" i="3"/>
  <c r="L443" i="3" s="1"/>
  <c r="O443" i="3"/>
  <c r="P443" i="3" s="1"/>
  <c r="Q443" i="3" s="1"/>
  <c r="R443" i="3" s="1"/>
  <c r="M443" i="3" l="1"/>
  <c r="C444" i="3"/>
  <c r="D444" i="3" l="1"/>
  <c r="G444" i="3"/>
  <c r="I444" i="3" s="1"/>
  <c r="J444" i="3" s="1"/>
  <c r="E444" i="3" l="1"/>
  <c r="H444" i="3" s="1"/>
  <c r="O444" i="3"/>
  <c r="P444" i="3" s="1"/>
  <c r="Q444" i="3" s="1"/>
  <c r="R444" i="3" s="1"/>
  <c r="K444" i="3"/>
  <c r="L444" i="3" s="1"/>
  <c r="C445" i="3" l="1"/>
  <c r="M444" i="3"/>
  <c r="G445" i="3" l="1"/>
  <c r="I445" i="3" s="1"/>
  <c r="J445" i="3" s="1"/>
  <c r="D445" i="3"/>
  <c r="E445" i="3" l="1"/>
  <c r="H445" i="3" s="1"/>
  <c r="K445" i="3" s="1"/>
  <c r="L445" i="3" s="1"/>
  <c r="O445" i="3"/>
  <c r="P445" i="3" s="1"/>
  <c r="Q445" i="3" s="1"/>
  <c r="R445" i="3" s="1"/>
  <c r="M445" i="3" l="1"/>
  <c r="C446" i="3"/>
  <c r="D446" i="3" l="1"/>
  <c r="G446" i="3"/>
  <c r="I446" i="3" s="1"/>
  <c r="J446" i="3" s="1"/>
  <c r="E446" i="3" l="1"/>
  <c r="H446" i="3" s="1"/>
  <c r="K446" i="3" s="1"/>
  <c r="L446" i="3" s="1"/>
  <c r="O446" i="3"/>
  <c r="P446" i="3" s="1"/>
  <c r="Q446" i="3" s="1"/>
  <c r="R446" i="3" s="1"/>
  <c r="C447" i="3" l="1"/>
  <c r="M446" i="3"/>
  <c r="D447" i="3" l="1"/>
  <c r="G447" i="3"/>
  <c r="I447" i="3" s="1"/>
  <c r="J447" i="3" s="1"/>
  <c r="E447" i="3" l="1"/>
  <c r="H447" i="3" s="1"/>
  <c r="K447" i="3" s="1"/>
  <c r="L447" i="3" s="1"/>
  <c r="O447" i="3"/>
  <c r="P447" i="3" s="1"/>
  <c r="Q447" i="3" s="1"/>
  <c r="R447" i="3" s="1"/>
  <c r="C448" i="3" l="1"/>
  <c r="M447" i="3"/>
  <c r="D448" i="3" l="1"/>
  <c r="G448" i="3"/>
  <c r="I448" i="3" s="1"/>
  <c r="J448" i="3" s="1"/>
  <c r="E448" i="3" l="1"/>
  <c r="H448" i="3" s="1"/>
  <c r="K448" i="3" s="1"/>
  <c r="L448" i="3" s="1"/>
  <c r="O448" i="3"/>
  <c r="P448" i="3" s="1"/>
  <c r="Q448" i="3" s="1"/>
  <c r="R448" i="3" s="1"/>
  <c r="C449" i="3" l="1"/>
  <c r="M448" i="3"/>
  <c r="D449" i="3" l="1"/>
  <c r="G449" i="3"/>
  <c r="I449" i="3" s="1"/>
  <c r="J449" i="3" s="1"/>
  <c r="E449" i="3" l="1"/>
  <c r="H449" i="3" s="1"/>
  <c r="K449" i="3" s="1"/>
  <c r="L449" i="3" s="1"/>
  <c r="O449" i="3"/>
  <c r="P449" i="3" s="1"/>
  <c r="Q449" i="3" s="1"/>
  <c r="R449" i="3" s="1"/>
  <c r="M449" i="3" l="1"/>
  <c r="C450" i="3"/>
  <c r="G450" i="3" l="1"/>
  <c r="I450" i="3" s="1"/>
  <c r="J450" i="3" s="1"/>
  <c r="D450" i="3"/>
  <c r="E450" i="3" l="1"/>
  <c r="H450" i="3" s="1"/>
  <c r="K450" i="3" s="1"/>
  <c r="L450" i="3" s="1"/>
  <c r="O450" i="3"/>
  <c r="P450" i="3" s="1"/>
  <c r="Q450" i="3" s="1"/>
  <c r="R450" i="3" s="1"/>
  <c r="C451" i="3" l="1"/>
  <c r="M450" i="3"/>
  <c r="G451" i="3" l="1"/>
  <c r="I451" i="3" s="1"/>
  <c r="J451" i="3" s="1"/>
  <c r="D451" i="3"/>
  <c r="O451" i="3" l="1"/>
  <c r="P451" i="3" s="1"/>
  <c r="Q451" i="3" s="1"/>
  <c r="R451" i="3" s="1"/>
  <c r="E451" i="3"/>
  <c r="H451" i="3" s="1"/>
  <c r="K451" i="3" s="1"/>
  <c r="L451" i="3" s="1"/>
  <c r="C452" i="3" l="1"/>
  <c r="M451" i="3"/>
  <c r="D452" i="3" l="1"/>
  <c r="G452" i="3"/>
  <c r="I452" i="3" s="1"/>
  <c r="J452" i="3" s="1"/>
  <c r="O452" i="3" l="1"/>
  <c r="P452" i="3" s="1"/>
  <c r="Q452" i="3" s="1"/>
  <c r="R452" i="3" s="1"/>
  <c r="E452" i="3"/>
  <c r="H452" i="3" s="1"/>
  <c r="K452" i="3" s="1"/>
  <c r="L452" i="3" s="1"/>
  <c r="C453" i="3" l="1"/>
  <c r="M452" i="3"/>
  <c r="D453" i="3" l="1"/>
  <c r="G453" i="3"/>
  <c r="I453" i="3" s="1"/>
  <c r="J453" i="3" s="1"/>
  <c r="O453" i="3" l="1"/>
  <c r="P453" i="3" s="1"/>
  <c r="Q453" i="3" s="1"/>
  <c r="R453" i="3" s="1"/>
  <c r="E453" i="3"/>
  <c r="H453" i="3" s="1"/>
  <c r="K453" i="3" s="1"/>
  <c r="L453" i="3" s="1"/>
  <c r="M453" i="3" l="1"/>
  <c r="C454" i="3"/>
  <c r="D454" i="3" l="1"/>
  <c r="G454" i="3"/>
  <c r="I454" i="3" s="1"/>
  <c r="J454" i="3" s="1"/>
  <c r="E454" i="3" l="1"/>
  <c r="H454" i="3" s="1"/>
  <c r="K454" i="3" s="1"/>
  <c r="L454" i="3" s="1"/>
  <c r="O454" i="3"/>
  <c r="P454" i="3" s="1"/>
  <c r="Q454" i="3" s="1"/>
  <c r="R454" i="3" s="1"/>
  <c r="C455" i="3" l="1"/>
  <c r="M454" i="3"/>
  <c r="G455" i="3" l="1"/>
  <c r="I455" i="3" s="1"/>
  <c r="J455" i="3" s="1"/>
  <c r="D455" i="3"/>
  <c r="E455" i="3" l="1"/>
  <c r="H455" i="3" s="1"/>
  <c r="K455" i="3" s="1"/>
  <c r="L455" i="3" s="1"/>
  <c r="O455" i="3"/>
  <c r="P455" i="3" s="1"/>
  <c r="Q455" i="3" s="1"/>
  <c r="R455" i="3" s="1"/>
  <c r="C456" i="3" l="1"/>
  <c r="M455" i="3"/>
  <c r="D456" i="3" l="1"/>
  <c r="G456" i="3"/>
  <c r="I456" i="3" s="1"/>
  <c r="J456" i="3" s="1"/>
  <c r="E456" i="3" l="1"/>
  <c r="H456" i="3" s="1"/>
  <c r="K456" i="3" s="1"/>
  <c r="L456" i="3" s="1"/>
  <c r="O456" i="3"/>
  <c r="P456" i="3" s="1"/>
  <c r="Q456" i="3" s="1"/>
  <c r="R456" i="3" s="1"/>
  <c r="C457" i="3" l="1"/>
  <c r="M456" i="3"/>
  <c r="D457" i="3" l="1"/>
  <c r="G457" i="3"/>
  <c r="I457" i="3" s="1"/>
  <c r="J457" i="3" s="1"/>
  <c r="E457" i="3" l="1"/>
  <c r="H457" i="3" s="1"/>
  <c r="K457" i="3" s="1"/>
  <c r="L457" i="3" s="1"/>
  <c r="O457" i="3"/>
  <c r="P457" i="3" s="1"/>
  <c r="Q457" i="3" s="1"/>
  <c r="R457" i="3" s="1"/>
  <c r="M457" i="3" l="1"/>
  <c r="C458" i="3"/>
  <c r="G458" i="3" l="1"/>
  <c r="I458" i="3" s="1"/>
  <c r="J458" i="3" s="1"/>
  <c r="D458" i="3"/>
  <c r="E458" i="3" l="1"/>
  <c r="H458" i="3" s="1"/>
  <c r="K458" i="3" s="1"/>
  <c r="L458" i="3" s="1"/>
  <c r="O458" i="3"/>
  <c r="P458" i="3" s="1"/>
  <c r="Q458" i="3" s="1"/>
  <c r="R458" i="3" s="1"/>
  <c r="C459" i="3" l="1"/>
  <c r="M458" i="3"/>
  <c r="G459" i="3" l="1"/>
  <c r="I459" i="3" s="1"/>
  <c r="J459" i="3" s="1"/>
  <c r="D459" i="3"/>
  <c r="O459" i="3" l="1"/>
  <c r="P459" i="3" s="1"/>
  <c r="Q459" i="3" s="1"/>
  <c r="R459" i="3" s="1"/>
  <c r="E459" i="3"/>
  <c r="H459" i="3" s="1"/>
  <c r="K459" i="3" s="1"/>
  <c r="L459" i="3" s="1"/>
  <c r="M459" i="3" l="1"/>
  <c r="C460" i="3"/>
  <c r="G460" i="3" l="1"/>
  <c r="I460" i="3" s="1"/>
  <c r="J460" i="3" s="1"/>
  <c r="D460" i="3"/>
  <c r="O460" i="3" l="1"/>
  <c r="P460" i="3" s="1"/>
  <c r="Q460" i="3" s="1"/>
  <c r="R460" i="3" s="1"/>
  <c r="E460" i="3"/>
  <c r="H460" i="3" s="1"/>
  <c r="K460" i="3" s="1"/>
  <c r="L460" i="3" s="1"/>
  <c r="C461" i="3" l="1"/>
  <c r="M460" i="3"/>
  <c r="D461" i="3" l="1"/>
  <c r="G461" i="3"/>
  <c r="I461" i="3" s="1"/>
  <c r="J461" i="3" s="1"/>
  <c r="E461" i="3" l="1"/>
  <c r="H461" i="3" s="1"/>
  <c r="K461" i="3" s="1"/>
  <c r="L461" i="3" s="1"/>
  <c r="O461" i="3"/>
  <c r="P461" i="3" s="1"/>
  <c r="Q461" i="3" s="1"/>
  <c r="R461" i="3" s="1"/>
  <c r="M461" i="3" l="1"/>
  <c r="C462" i="3"/>
  <c r="G462" i="3" l="1"/>
  <c r="I462" i="3" s="1"/>
  <c r="J462" i="3" s="1"/>
  <c r="D462" i="3"/>
  <c r="E462" i="3" l="1"/>
  <c r="H462" i="3" s="1"/>
  <c r="K462" i="3" s="1"/>
  <c r="L462" i="3" s="1"/>
  <c r="O462" i="3"/>
  <c r="P462" i="3" s="1"/>
  <c r="Q462" i="3" s="1"/>
  <c r="R462" i="3" s="1"/>
  <c r="M462" i="3" l="1"/>
  <c r="C463" i="3"/>
  <c r="G463" i="3" l="1"/>
  <c r="I463" i="3" s="1"/>
  <c r="J463" i="3" s="1"/>
  <c r="D463" i="3"/>
  <c r="O463" i="3" l="1"/>
  <c r="P463" i="3" s="1"/>
  <c r="Q463" i="3" s="1"/>
  <c r="R463" i="3" s="1"/>
  <c r="E463" i="3"/>
  <c r="H463" i="3" s="1"/>
  <c r="K463" i="3" s="1"/>
  <c r="L463" i="3" s="1"/>
  <c r="C464" i="3" l="1"/>
  <c r="M463" i="3"/>
  <c r="D464" i="3" l="1"/>
  <c r="G464" i="3"/>
  <c r="I464" i="3" s="1"/>
  <c r="J464" i="3" s="1"/>
  <c r="E464" i="3" l="1"/>
  <c r="H464" i="3" s="1"/>
  <c r="K464" i="3" s="1"/>
  <c r="L464" i="3" s="1"/>
  <c r="O464" i="3"/>
  <c r="P464" i="3" s="1"/>
  <c r="Q464" i="3" s="1"/>
  <c r="R464" i="3" s="1"/>
  <c r="C465" i="3" l="1"/>
  <c r="M464" i="3"/>
  <c r="D465" i="3" l="1"/>
  <c r="G465" i="3"/>
  <c r="I465" i="3" s="1"/>
  <c r="J465" i="3" s="1"/>
  <c r="E465" i="3" l="1"/>
  <c r="H465" i="3" s="1"/>
  <c r="K465" i="3" s="1"/>
  <c r="L465" i="3" s="1"/>
  <c r="O465" i="3"/>
  <c r="P465" i="3" s="1"/>
  <c r="Q465" i="3" s="1"/>
  <c r="R465" i="3" s="1"/>
  <c r="M465" i="3" l="1"/>
  <c r="C466" i="3"/>
  <c r="G466" i="3" l="1"/>
  <c r="I466" i="3" s="1"/>
  <c r="J466" i="3" s="1"/>
  <c r="D466" i="3"/>
  <c r="E466" i="3" l="1"/>
  <c r="H466" i="3" s="1"/>
  <c r="O466" i="3"/>
  <c r="P466" i="3" s="1"/>
  <c r="Q466" i="3" s="1"/>
  <c r="R466" i="3" s="1"/>
  <c r="K466" i="3"/>
  <c r="L466" i="3" s="1"/>
  <c r="C467" i="3" l="1"/>
  <c r="M466" i="3"/>
  <c r="G467" i="3" l="1"/>
  <c r="I467" i="3" s="1"/>
  <c r="J467" i="3" s="1"/>
  <c r="D467" i="3"/>
  <c r="O467" i="3" l="1"/>
  <c r="P467" i="3" s="1"/>
  <c r="Q467" i="3" s="1"/>
  <c r="R467" i="3" s="1"/>
  <c r="E467" i="3"/>
  <c r="H467" i="3" s="1"/>
  <c r="K467" i="3" s="1"/>
  <c r="L467" i="3" s="1"/>
  <c r="C468" i="3" l="1"/>
  <c r="M467" i="3"/>
  <c r="G468" i="3" l="1"/>
  <c r="I468" i="3" s="1"/>
  <c r="J468" i="3" s="1"/>
  <c r="D468" i="3"/>
  <c r="E468" i="3" l="1"/>
  <c r="H468" i="3" s="1"/>
  <c r="K468" i="3" s="1"/>
  <c r="L468" i="3" s="1"/>
  <c r="O468" i="3"/>
  <c r="P468" i="3" s="1"/>
  <c r="Q468" i="3" s="1"/>
  <c r="R468" i="3" s="1"/>
  <c r="C469" i="3" l="1"/>
  <c r="M468" i="3"/>
  <c r="D469" i="3" l="1"/>
  <c r="G469" i="3"/>
  <c r="I469" i="3" s="1"/>
  <c r="J469" i="3" s="1"/>
  <c r="O469" i="3" l="1"/>
  <c r="P469" i="3" s="1"/>
  <c r="Q469" i="3" s="1"/>
  <c r="R469" i="3" s="1"/>
  <c r="E469" i="3"/>
  <c r="H469" i="3" s="1"/>
  <c r="K469" i="3" s="1"/>
  <c r="L469" i="3" s="1"/>
  <c r="M469" i="3" l="1"/>
  <c r="C470" i="3"/>
  <c r="D470" i="3" l="1"/>
  <c r="G470" i="3"/>
  <c r="I470" i="3" s="1"/>
  <c r="J470" i="3" s="1"/>
  <c r="E470" i="3" l="1"/>
  <c r="H470" i="3" s="1"/>
  <c r="K470" i="3" s="1"/>
  <c r="L470" i="3" s="1"/>
  <c r="O470" i="3"/>
  <c r="P470" i="3" s="1"/>
  <c r="Q470" i="3" s="1"/>
  <c r="R470" i="3" s="1"/>
  <c r="C471" i="3" l="1"/>
  <c r="M470" i="3"/>
  <c r="G471" i="3" l="1"/>
  <c r="I471" i="3" s="1"/>
  <c r="J471" i="3" s="1"/>
  <c r="D471" i="3"/>
  <c r="O471" i="3" l="1"/>
  <c r="P471" i="3" s="1"/>
  <c r="Q471" i="3" s="1"/>
  <c r="R471" i="3" s="1"/>
  <c r="E471" i="3"/>
  <c r="H471" i="3" s="1"/>
  <c r="K471" i="3" s="1"/>
  <c r="L471" i="3" s="1"/>
  <c r="C472" i="3" l="1"/>
  <c r="M471" i="3"/>
  <c r="D472" i="3" l="1"/>
  <c r="G472" i="3"/>
  <c r="I472" i="3" s="1"/>
  <c r="J472" i="3" s="1"/>
  <c r="O472" i="3" l="1"/>
  <c r="P472" i="3" s="1"/>
  <c r="Q472" i="3" s="1"/>
  <c r="R472" i="3" s="1"/>
  <c r="E472" i="3"/>
  <c r="H472" i="3" s="1"/>
  <c r="K472" i="3" s="1"/>
  <c r="L472" i="3" s="1"/>
  <c r="C473" i="3" l="1"/>
  <c r="M472" i="3"/>
  <c r="D473" i="3" l="1"/>
  <c r="G473" i="3"/>
  <c r="I473" i="3" s="1"/>
  <c r="J473" i="3" s="1"/>
  <c r="E473" i="3" l="1"/>
  <c r="H473" i="3" s="1"/>
  <c r="K473" i="3" s="1"/>
  <c r="L473" i="3" s="1"/>
  <c r="O473" i="3"/>
  <c r="P473" i="3" s="1"/>
  <c r="Q473" i="3" s="1"/>
  <c r="R473" i="3" s="1"/>
  <c r="M473" i="3" l="1"/>
  <c r="C474" i="3"/>
  <c r="G474" i="3" l="1"/>
  <c r="I474" i="3" s="1"/>
  <c r="J474" i="3" s="1"/>
  <c r="D474" i="3"/>
  <c r="E474" i="3" l="1"/>
  <c r="H474" i="3" s="1"/>
  <c r="O474" i="3"/>
  <c r="P474" i="3" s="1"/>
  <c r="Q474" i="3" s="1"/>
  <c r="R474" i="3" s="1"/>
  <c r="K474" i="3"/>
  <c r="L474" i="3" s="1"/>
  <c r="C475" i="3" l="1"/>
  <c r="M474" i="3"/>
  <c r="G475" i="3" l="1"/>
  <c r="I475" i="3" s="1"/>
  <c r="J475" i="3" s="1"/>
  <c r="D475" i="3"/>
  <c r="E475" i="3" l="1"/>
  <c r="H475" i="3" s="1"/>
  <c r="K475" i="3" s="1"/>
  <c r="L475" i="3" s="1"/>
  <c r="O475" i="3"/>
  <c r="P475" i="3" s="1"/>
  <c r="Q475" i="3" s="1"/>
  <c r="R475" i="3" s="1"/>
  <c r="C476" i="3" l="1"/>
  <c r="M475" i="3"/>
  <c r="G476" i="3" l="1"/>
  <c r="I476" i="3" s="1"/>
  <c r="J476" i="3" s="1"/>
  <c r="D476" i="3"/>
  <c r="O476" i="3" l="1"/>
  <c r="P476" i="3" s="1"/>
  <c r="Q476" i="3" s="1"/>
  <c r="R476" i="3" s="1"/>
  <c r="E476" i="3"/>
  <c r="H476" i="3" s="1"/>
  <c r="K476" i="3" s="1"/>
  <c r="L476" i="3" s="1"/>
  <c r="C477" i="3" l="1"/>
  <c r="M476" i="3"/>
  <c r="D477" i="3" l="1"/>
  <c r="G477" i="3"/>
  <c r="I477" i="3" s="1"/>
  <c r="J477" i="3" s="1"/>
  <c r="E477" i="3" l="1"/>
  <c r="H477" i="3" s="1"/>
  <c r="K477" i="3" s="1"/>
  <c r="L477" i="3" s="1"/>
  <c r="O477" i="3"/>
  <c r="P477" i="3" s="1"/>
  <c r="Q477" i="3" s="1"/>
  <c r="R477" i="3" s="1"/>
  <c r="C478" i="3" l="1"/>
  <c r="M477" i="3"/>
  <c r="D478" i="3" l="1"/>
  <c r="G478" i="3"/>
  <c r="I478" i="3" s="1"/>
  <c r="J478" i="3" s="1"/>
  <c r="O478" i="3" l="1"/>
  <c r="P478" i="3" s="1"/>
  <c r="Q478" i="3" s="1"/>
  <c r="R478" i="3" s="1"/>
  <c r="E478" i="3"/>
  <c r="H478" i="3" s="1"/>
  <c r="K478" i="3" s="1"/>
  <c r="L478" i="3" s="1"/>
  <c r="C479" i="3" l="1"/>
  <c r="M478" i="3"/>
  <c r="D479" i="3" l="1"/>
  <c r="G479" i="3"/>
  <c r="I479" i="3" s="1"/>
  <c r="J479" i="3" s="1"/>
  <c r="E479" i="3" l="1"/>
  <c r="H479" i="3" s="1"/>
  <c r="K479" i="3" s="1"/>
  <c r="L479" i="3" s="1"/>
  <c r="O479" i="3"/>
  <c r="P479" i="3" s="1"/>
  <c r="Q479" i="3" s="1"/>
  <c r="R479" i="3" s="1"/>
  <c r="M479" i="3" l="1"/>
  <c r="C480" i="3"/>
  <c r="D480" i="3" l="1"/>
  <c r="G480" i="3"/>
  <c r="I480" i="3" s="1"/>
  <c r="J480" i="3" s="1"/>
  <c r="O480" i="3" l="1"/>
  <c r="P480" i="3" s="1"/>
  <c r="Q480" i="3" s="1"/>
  <c r="R480" i="3" s="1"/>
  <c r="E480" i="3"/>
  <c r="H480" i="3" s="1"/>
  <c r="K480" i="3" s="1"/>
  <c r="L480" i="3" s="1"/>
  <c r="C481" i="3" l="1"/>
  <c r="M480" i="3"/>
  <c r="D481" i="3" l="1"/>
  <c r="G481" i="3"/>
  <c r="I481" i="3" s="1"/>
  <c r="J481" i="3" s="1"/>
  <c r="E481" i="3" l="1"/>
  <c r="H481" i="3" s="1"/>
  <c r="K481" i="3"/>
  <c r="L481" i="3" s="1"/>
  <c r="O481" i="3"/>
  <c r="P481" i="3" s="1"/>
  <c r="Q481" i="3" s="1"/>
  <c r="R481" i="3" s="1"/>
  <c r="M481" i="3" l="1"/>
  <c r="C482" i="3"/>
  <c r="G482" i="3" l="1"/>
  <c r="I482" i="3" s="1"/>
  <c r="J482" i="3" s="1"/>
  <c r="D482" i="3"/>
  <c r="E482" i="3" l="1"/>
  <c r="H482" i="3" s="1"/>
  <c r="K482" i="3" s="1"/>
  <c r="L482" i="3" s="1"/>
  <c r="O482" i="3"/>
  <c r="P482" i="3" s="1"/>
  <c r="Q482" i="3" s="1"/>
  <c r="R482" i="3" s="1"/>
  <c r="M482" i="3" l="1"/>
  <c r="C483" i="3"/>
  <c r="G483" i="3" l="1"/>
  <c r="I483" i="3" s="1"/>
  <c r="J483" i="3" s="1"/>
  <c r="D483" i="3"/>
  <c r="O483" i="3" l="1"/>
  <c r="P483" i="3" s="1"/>
  <c r="Q483" i="3" s="1"/>
  <c r="R483" i="3" s="1"/>
  <c r="E483" i="3"/>
  <c r="H483" i="3" s="1"/>
  <c r="K483" i="3" s="1"/>
  <c r="L483" i="3" s="1"/>
  <c r="C484" i="3" l="1"/>
  <c r="M483" i="3"/>
  <c r="D484" i="3" l="1"/>
  <c r="G484" i="3"/>
  <c r="I484" i="3" s="1"/>
  <c r="J484" i="3" s="1"/>
  <c r="E484" i="3" l="1"/>
  <c r="H484" i="3" s="1"/>
  <c r="K484" i="3" s="1"/>
  <c r="L484" i="3" s="1"/>
  <c r="O484" i="3"/>
  <c r="P484" i="3" s="1"/>
  <c r="Q484" i="3" s="1"/>
  <c r="R484" i="3" s="1"/>
  <c r="M484" i="3" l="1"/>
  <c r="C485" i="3"/>
  <c r="G485" i="3" l="1"/>
  <c r="I485" i="3" s="1"/>
  <c r="J485" i="3" s="1"/>
  <c r="D485" i="3"/>
  <c r="E485" i="3" l="1"/>
  <c r="H485" i="3" s="1"/>
  <c r="K485" i="3" s="1"/>
  <c r="L485" i="3" s="1"/>
  <c r="O485" i="3"/>
  <c r="P485" i="3" s="1"/>
  <c r="Q485" i="3" s="1"/>
  <c r="R485" i="3" s="1"/>
  <c r="C486" i="3" l="1"/>
  <c r="M485" i="3"/>
  <c r="D486" i="3" l="1"/>
  <c r="G486" i="3"/>
  <c r="I486" i="3" s="1"/>
  <c r="J486" i="3" s="1"/>
  <c r="O486" i="3" l="1"/>
  <c r="P486" i="3" s="1"/>
  <c r="Q486" i="3" s="1"/>
  <c r="R486" i="3" s="1"/>
  <c r="E486" i="3"/>
  <c r="H486" i="3" s="1"/>
  <c r="K486" i="3" s="1"/>
  <c r="L486" i="3" s="1"/>
  <c r="M486" i="3" l="1"/>
  <c r="C487" i="3"/>
  <c r="D487" i="3" l="1"/>
  <c r="G487" i="3"/>
  <c r="I487" i="3" s="1"/>
  <c r="J487" i="3" s="1"/>
  <c r="E487" i="3" l="1"/>
  <c r="H487" i="3" s="1"/>
  <c r="O487" i="3"/>
  <c r="P487" i="3" s="1"/>
  <c r="Q487" i="3" s="1"/>
  <c r="R487" i="3" s="1"/>
  <c r="K487" i="3"/>
  <c r="L487" i="3" s="1"/>
  <c r="C488" i="3" l="1"/>
  <c r="M487" i="3"/>
  <c r="G488" i="3" l="1"/>
  <c r="I488" i="3" s="1"/>
  <c r="J488" i="3" s="1"/>
  <c r="D488" i="3"/>
  <c r="E488" i="3" l="1"/>
  <c r="H488" i="3" s="1"/>
  <c r="K488" i="3" s="1"/>
  <c r="L488" i="3" s="1"/>
  <c r="O488" i="3"/>
  <c r="P488" i="3" s="1"/>
  <c r="Q488" i="3" s="1"/>
  <c r="R488" i="3" s="1"/>
  <c r="M488" i="3" l="1"/>
  <c r="C489" i="3"/>
  <c r="G489" i="3" l="1"/>
  <c r="I489" i="3" s="1"/>
  <c r="J489" i="3" s="1"/>
  <c r="D489" i="3"/>
  <c r="E489" i="3" l="1"/>
  <c r="H489" i="3" s="1"/>
  <c r="K489" i="3" s="1"/>
  <c r="L489" i="3" s="1"/>
  <c r="O489" i="3"/>
  <c r="P489" i="3" s="1"/>
  <c r="Q489" i="3" s="1"/>
  <c r="R489" i="3" s="1"/>
  <c r="C490" i="3" l="1"/>
  <c r="M489" i="3"/>
  <c r="D490" i="3" l="1"/>
  <c r="G490" i="3"/>
  <c r="I490" i="3" s="1"/>
  <c r="J490" i="3" s="1"/>
  <c r="O490" i="3" l="1"/>
  <c r="P490" i="3" s="1"/>
  <c r="Q490" i="3" s="1"/>
  <c r="R490" i="3" s="1"/>
  <c r="E490" i="3"/>
  <c r="H490" i="3" s="1"/>
  <c r="K490" i="3" s="1"/>
  <c r="L490" i="3" s="1"/>
  <c r="C491" i="3" l="1"/>
  <c r="M490" i="3"/>
  <c r="D491" i="3" l="1"/>
  <c r="G491" i="3"/>
  <c r="I491" i="3" s="1"/>
  <c r="J491" i="3" s="1"/>
  <c r="E491" i="3" l="1"/>
  <c r="H491" i="3" s="1"/>
  <c r="K491" i="3" s="1"/>
  <c r="L491" i="3" s="1"/>
  <c r="O491" i="3"/>
  <c r="P491" i="3" s="1"/>
  <c r="Q491" i="3" s="1"/>
  <c r="R491" i="3" s="1"/>
  <c r="C492" i="3" l="1"/>
  <c r="M491" i="3"/>
  <c r="D492" i="3" l="1"/>
  <c r="G492" i="3"/>
  <c r="I492" i="3" s="1"/>
  <c r="J492" i="3" s="1"/>
  <c r="E492" i="3" l="1"/>
  <c r="H492" i="3" s="1"/>
  <c r="K492" i="3" s="1"/>
  <c r="L492" i="3" s="1"/>
  <c r="O492" i="3"/>
  <c r="P492" i="3" s="1"/>
  <c r="Q492" i="3" s="1"/>
  <c r="R492" i="3" s="1"/>
  <c r="M492" i="3" l="1"/>
  <c r="C493" i="3"/>
  <c r="G493" i="3" l="1"/>
  <c r="I493" i="3" s="1"/>
  <c r="J493" i="3" s="1"/>
  <c r="D493" i="3"/>
  <c r="E493" i="3" l="1"/>
  <c r="H493" i="3" s="1"/>
  <c r="O493" i="3"/>
  <c r="P493" i="3" s="1"/>
  <c r="Q493" i="3" s="1"/>
  <c r="R493" i="3" s="1"/>
  <c r="K493" i="3"/>
  <c r="L493" i="3" s="1"/>
  <c r="C494" i="3" l="1"/>
  <c r="M493" i="3"/>
  <c r="D494" i="3" l="1"/>
  <c r="G494" i="3"/>
  <c r="I494" i="3" s="1"/>
  <c r="J494" i="3" s="1"/>
  <c r="O494" i="3" l="1"/>
  <c r="P494" i="3" s="1"/>
  <c r="Q494" i="3" s="1"/>
  <c r="R494" i="3" s="1"/>
  <c r="E494" i="3"/>
  <c r="H494" i="3" s="1"/>
  <c r="K494" i="3" s="1"/>
  <c r="L494" i="3" s="1"/>
  <c r="C495" i="3" l="1"/>
  <c r="M494" i="3"/>
  <c r="D495" i="3" l="1"/>
  <c r="G495" i="3"/>
  <c r="I495" i="3" s="1"/>
  <c r="J495" i="3" s="1"/>
  <c r="E495" i="3" l="1"/>
  <c r="H495" i="3" s="1"/>
  <c r="K495" i="3" s="1"/>
  <c r="L495" i="3" s="1"/>
  <c r="O495" i="3"/>
  <c r="P495" i="3" s="1"/>
  <c r="Q495" i="3" s="1"/>
  <c r="R495" i="3" s="1"/>
  <c r="C496" i="3" l="1"/>
  <c r="M495" i="3"/>
  <c r="D496" i="3" l="1"/>
  <c r="G496" i="3"/>
  <c r="I496" i="3" s="1"/>
  <c r="J496" i="3" s="1"/>
  <c r="E496" i="3" l="1"/>
  <c r="H496" i="3" s="1"/>
  <c r="K496" i="3" s="1"/>
  <c r="L496" i="3" s="1"/>
  <c r="O496" i="3"/>
  <c r="P496" i="3" s="1"/>
  <c r="Q496" i="3" s="1"/>
  <c r="R496" i="3" s="1"/>
  <c r="M496" i="3" l="1"/>
  <c r="C497" i="3"/>
  <c r="D497" i="3" l="1"/>
  <c r="G497" i="3"/>
  <c r="I497" i="3" s="1"/>
  <c r="J497" i="3" s="1"/>
  <c r="E497" i="3" l="1"/>
  <c r="H497" i="3" s="1"/>
  <c r="K497" i="3" s="1"/>
  <c r="L497" i="3" s="1"/>
  <c r="O497" i="3"/>
  <c r="P497" i="3" s="1"/>
  <c r="Q497" i="3" s="1"/>
  <c r="R497" i="3" s="1"/>
  <c r="C498" i="3" l="1"/>
  <c r="M497" i="3"/>
  <c r="G498" i="3" l="1"/>
  <c r="I498" i="3" s="1"/>
  <c r="J498" i="3" s="1"/>
  <c r="D498" i="3"/>
  <c r="O498" i="3" l="1"/>
  <c r="P498" i="3" s="1"/>
  <c r="Q498" i="3" s="1"/>
  <c r="R498" i="3" s="1"/>
  <c r="E498" i="3"/>
  <c r="H498" i="3" s="1"/>
  <c r="K498" i="3" s="1"/>
  <c r="L498" i="3" s="1"/>
  <c r="C499" i="3" l="1"/>
  <c r="M498" i="3"/>
  <c r="D499" i="3" l="1"/>
  <c r="G499" i="3"/>
  <c r="I499" i="3" s="1"/>
  <c r="J499" i="3" s="1"/>
  <c r="O499" i="3" l="1"/>
  <c r="P499" i="3" s="1"/>
  <c r="Q499" i="3" s="1"/>
  <c r="R499" i="3" s="1"/>
  <c r="E499" i="3"/>
  <c r="H499" i="3" s="1"/>
  <c r="K499" i="3" s="1"/>
  <c r="L499" i="3" s="1"/>
  <c r="C500" i="3" l="1"/>
  <c r="M499" i="3"/>
  <c r="D500" i="3" l="1"/>
  <c r="G500" i="3"/>
  <c r="I500" i="3" s="1"/>
  <c r="J500" i="3" s="1"/>
  <c r="E500" i="3" l="1"/>
  <c r="H500" i="3" s="1"/>
  <c r="K500" i="3" s="1"/>
  <c r="L500" i="3" s="1"/>
  <c r="O500" i="3"/>
  <c r="P500" i="3" s="1"/>
  <c r="Q500" i="3" s="1"/>
  <c r="R500" i="3" s="1"/>
  <c r="M500" i="3" l="1"/>
  <c r="C501" i="3"/>
  <c r="G501" i="3" l="1"/>
  <c r="I501" i="3" s="1"/>
  <c r="J501" i="3" s="1"/>
  <c r="D501" i="3"/>
  <c r="E501" i="3" l="1"/>
  <c r="H501" i="3" s="1"/>
  <c r="K501" i="3" s="1"/>
  <c r="L501" i="3" s="1"/>
  <c r="O501" i="3"/>
  <c r="P501" i="3" s="1"/>
  <c r="Q501" i="3" s="1"/>
  <c r="R501" i="3" s="1"/>
  <c r="C502" i="3" l="1"/>
  <c r="M501" i="3"/>
  <c r="G502" i="3" l="1"/>
  <c r="I502" i="3" s="1"/>
  <c r="J502" i="3" s="1"/>
  <c r="D502" i="3"/>
  <c r="E502" i="3" l="1"/>
  <c r="H502" i="3" s="1"/>
  <c r="K502" i="3" s="1"/>
  <c r="L502" i="3" s="1"/>
  <c r="O502" i="3"/>
  <c r="P502" i="3" s="1"/>
  <c r="Q502" i="3" s="1"/>
  <c r="R502" i="3" s="1"/>
  <c r="C503" i="3" l="1"/>
  <c r="M502" i="3"/>
  <c r="D503" i="3" l="1"/>
  <c r="G503" i="3"/>
  <c r="I503" i="3" s="1"/>
  <c r="J503" i="3" s="1"/>
  <c r="E503" i="3" l="1"/>
  <c r="H503" i="3" s="1"/>
  <c r="K503" i="3" s="1"/>
  <c r="L503" i="3" s="1"/>
  <c r="O503" i="3"/>
  <c r="P503" i="3" s="1"/>
  <c r="Q503" i="3" s="1"/>
  <c r="R503" i="3" s="1"/>
  <c r="C504" i="3" l="1"/>
  <c r="M503" i="3"/>
  <c r="D504" i="3" l="1"/>
  <c r="G504" i="3"/>
  <c r="I504" i="3" s="1"/>
  <c r="J504" i="3" s="1"/>
  <c r="O504" i="3" l="1"/>
  <c r="P504" i="3" s="1"/>
  <c r="Q504" i="3" s="1"/>
  <c r="R504" i="3" s="1"/>
  <c r="E504" i="3"/>
  <c r="H504" i="3" s="1"/>
  <c r="K504" i="3" s="1"/>
  <c r="L504" i="3" s="1"/>
  <c r="M504" i="3" l="1"/>
  <c r="C505" i="3"/>
  <c r="D505" i="3" l="1"/>
  <c r="G505" i="3"/>
  <c r="I505" i="3" s="1"/>
  <c r="J505" i="3" s="1"/>
  <c r="E505" i="3" l="1"/>
  <c r="H505" i="3" s="1"/>
  <c r="K505" i="3" s="1"/>
  <c r="L505" i="3" s="1"/>
  <c r="O505" i="3"/>
  <c r="P505" i="3" s="1"/>
  <c r="Q505" i="3" s="1"/>
  <c r="R505" i="3" s="1"/>
  <c r="C506" i="3" l="1"/>
  <c r="M505" i="3"/>
  <c r="G506" i="3" l="1"/>
  <c r="I506" i="3" s="1"/>
  <c r="J506" i="3" s="1"/>
  <c r="D506" i="3"/>
  <c r="O506" i="3" l="1"/>
  <c r="P506" i="3" s="1"/>
  <c r="Q506" i="3" s="1"/>
  <c r="R506" i="3" s="1"/>
  <c r="E506" i="3"/>
  <c r="H506" i="3" s="1"/>
  <c r="K506" i="3" s="1"/>
  <c r="L506" i="3" s="1"/>
  <c r="C507" i="3" l="1"/>
  <c r="M506" i="3"/>
  <c r="D507" i="3" l="1"/>
  <c r="G507" i="3"/>
  <c r="I507" i="3" s="1"/>
  <c r="J507" i="3" s="1"/>
  <c r="O507" i="3" l="1"/>
  <c r="P507" i="3" s="1"/>
  <c r="Q507" i="3" s="1"/>
  <c r="R507" i="3" s="1"/>
  <c r="E507" i="3"/>
  <c r="H507" i="3" s="1"/>
  <c r="K507" i="3" s="1"/>
  <c r="L507" i="3" s="1"/>
  <c r="M507" i="3" l="1"/>
</calcChain>
</file>

<file path=xl/sharedStrings.xml><?xml version="1.0" encoding="utf-8"?>
<sst xmlns="http://schemas.openxmlformats.org/spreadsheetml/2006/main" count="126" uniqueCount="104">
  <si>
    <t>year</t>
  </si>
  <si>
    <t>cumul (km3)</t>
  </si>
  <si>
    <t xml:space="preserve">m, that is: </t>
  </si>
  <si>
    <t>Q (m3/s)</t>
  </si>
  <si>
    <t>Q (km3/y)</t>
  </si>
  <si>
    <t>WL (m bsl)</t>
  </si>
  <si>
    <t>The Black Sea is completely filled when its WL reaches the Global WL of that time</t>
  </si>
  <si>
    <t>WL at sill (m)</t>
  </si>
  <si>
    <t>The total volume of the Black Sea is 547 000 km3 (+ 400 km3 for Azov Sea !)</t>
  </si>
  <si>
    <t>Inflow from Med is 11000 m3/s or 350 km3/year</t>
  </si>
  <si>
    <t>Suppose 100% of inflow is used to replace Black Sea ancient fresh bottom water</t>
  </si>
  <si>
    <t>by new salt water:</t>
  </si>
  <si>
    <t>In that case, complete renewal should have been achieved in 450 000/350 = 1285 years</t>
  </si>
  <si>
    <t>and gradual replacement of initial fresh water by new Med salt water, from bottom to top.</t>
  </si>
  <si>
    <t>but only 450 000 km3 below today's fresh water layer of 200 m.</t>
  </si>
  <si>
    <t>This means that some mixing between fresh surface waters and deeper waters occurs,</t>
  </si>
  <si>
    <t>yielding a stable 22 psu deep salinity and 17 psu surface salinity.</t>
  </si>
  <si>
    <t>and was thus finished a long time ago.</t>
  </si>
  <si>
    <t>Note that today's salinity of deep waters (below 200 m depth) is still no more than 22 psu</t>
  </si>
  <si>
    <t>compared to 34 psu for Med waters.</t>
  </si>
  <si>
    <t>Caricaturing, it is not 0 psu at the surface and 34 psu at the bottom, but resp. 17 and 22.</t>
  </si>
  <si>
    <t>Time required to fill the Black Sea from:</t>
  </si>
  <si>
    <t>V (m/s)</t>
  </si>
  <si>
    <t>NB: Another matter concerns the inflow of saline Med water since that time (6500 BC)</t>
  </si>
  <si>
    <t>Outflow to Med is 16000 m3/s or 500 km3/year (= inflow + rivers + rain - evaporation)</t>
  </si>
  <si>
    <t>Q0 (m3/s)</t>
  </si>
  <si>
    <t>Qs (Mm3/y)</t>
  </si>
  <si>
    <t>erosion (m/y)</t>
  </si>
  <si>
    <t>m below present msl and lowering each year due to erosion of previous year</t>
  </si>
  <si>
    <r>
      <t>Q: discharge over sill with sill formula: Q = 1.5 b H</t>
    </r>
    <r>
      <rPr>
        <vertAlign val="superscript"/>
        <sz val="11"/>
        <color theme="1"/>
        <rFont val="Calibri"/>
        <family val="2"/>
        <scheme val="minor"/>
      </rPr>
      <t>1.5</t>
    </r>
    <r>
      <rPr>
        <sz val="11"/>
        <color theme="1"/>
        <rFont val="Calibri"/>
        <family val="2"/>
        <scheme val="minor"/>
      </rPr>
      <t xml:space="preserve">   with Q = V b   (m3/s)  </t>
    </r>
  </si>
  <si>
    <t>H: water depth on sill: WL at sill - sill level (including erosion of previous year) (m)</t>
  </si>
  <si>
    <t>V: flow velocity on sill (m/s)</t>
  </si>
  <si>
    <t>Qo: discharge at initiation of sediment movement: = Vo b H  (m3/s)</t>
  </si>
  <si>
    <t>cumul (Mm3)</t>
  </si>
  <si>
    <t>WL in Black Sea, starting from a given deep level (m below present sea level)</t>
  </si>
  <si>
    <t>WL at sill: increasing with Global WL rise  (m below present sea level)</t>
  </si>
  <si>
    <t>Computations:</t>
  </si>
  <si>
    <t>DELUGE HYPOTHESIS: how fast did the water level rise in the Black Sea when the Global WL rose above the Bosphorus sill level ???   Hydraulic computation</t>
  </si>
  <si>
    <t>that is after:</t>
  </si>
  <si>
    <t>Discharge on sill</t>
  </si>
  <si>
    <t>Erosion on sill</t>
  </si>
  <si>
    <t>Black Sea water level</t>
  </si>
  <si>
    <t>H (m)</t>
  </si>
  <si>
    <t>C Chézy</t>
  </si>
  <si>
    <t>slope i</t>
  </si>
  <si>
    <t>V0 (m/s)</t>
  </si>
  <si>
    <t xml:space="preserve">Delta: </t>
  </si>
  <si>
    <t>with sediment D50 (mm):</t>
  </si>
  <si>
    <t>Mm3</t>
  </si>
  <si>
    <t xml:space="preserve">At that time cumulated erosion in Bosphorus is: </t>
  </si>
  <si>
    <t>between Dolmabahce and Yavuz Sultan Selim bridge)</t>
  </si>
  <si>
    <r>
      <t>C: Chézy friction: C = 18 Log (12 H/D)     (m</t>
    </r>
    <r>
      <rPr>
        <vertAlign val="superscript"/>
        <sz val="11"/>
        <color theme="1"/>
        <rFont val="Calibri"/>
        <family val="2"/>
        <scheme val="minor"/>
      </rPr>
      <t>1/2</t>
    </r>
    <r>
      <rPr>
        <sz val="11"/>
        <color theme="1"/>
        <rFont val="Calibri"/>
        <family val="2"/>
        <scheme val="minor"/>
      </rPr>
      <t>/s)</t>
    </r>
  </si>
  <si>
    <r>
      <t>i: slope of water surface deduced from Chézy formula: i = (V/C)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/H   (-)</t>
    </r>
  </si>
  <si>
    <t>Vo = 0.2 C sqrt(Delta x D50)</t>
  </si>
  <si>
    <t>D50: median diameter of sediment (m)</t>
  </si>
  <si>
    <t>Delta : relative density of sediment  (-)  (e.g. 1.65 for granite)</t>
  </si>
  <si>
    <r>
      <t>Qs = 0.91 i</t>
    </r>
    <r>
      <rPr>
        <vertAlign val="superscript"/>
        <sz val="11"/>
        <color theme="1"/>
        <rFont val="Calibri"/>
        <family val="2"/>
        <scheme val="minor"/>
      </rPr>
      <t>7/6</t>
    </r>
    <r>
      <rPr>
        <sz val="11"/>
        <color theme="1"/>
        <rFont val="Calibri"/>
        <family val="2"/>
        <scheme val="minor"/>
      </rPr>
      <t xml:space="preserve"> [1 - (Qo/Q)</t>
    </r>
    <r>
      <rPr>
        <vertAlign val="superscript"/>
        <sz val="11"/>
        <color theme="1"/>
        <rFont val="Calibri"/>
        <family val="2"/>
        <scheme val="minor"/>
      </rPr>
      <t>3/8</t>
    </r>
    <r>
      <rPr>
        <sz val="11"/>
        <color theme="1"/>
        <rFont val="Calibri"/>
        <family val="2"/>
        <scheme val="minor"/>
      </rPr>
      <t xml:space="preserve">] Q  </t>
    </r>
  </si>
  <si>
    <t>Qs: solid discharge acc to Meyer-Peter formula   (m3/s)</t>
  </si>
  <si>
    <t>Sediment in Bosphorus:</t>
  </si>
  <si>
    <t>mm</t>
  </si>
  <si>
    <t xml:space="preserve">D50: </t>
  </si>
  <si>
    <t>mm/year</t>
  </si>
  <si>
    <t>km3 (Black Sea + Azov Sea = 475 000 km2)</t>
  </si>
  <si>
    <t>with Global WL rise:</t>
  </si>
  <si>
    <t>Sill width:</t>
  </si>
  <si>
    <t>Vo: flow velocity at initiation of movement of sediment with D50 and Delta  (m/s)</t>
  </si>
  <si>
    <t>Bosphorus length:</t>
  </si>
  <si>
    <t>km</t>
  </si>
  <si>
    <t>which is close to the 200 Mm3 estimated by Gökasan (2005)</t>
  </si>
  <si>
    <t>cumul: cumulated volume of erosion  (Million m3)</t>
  </si>
  <si>
    <t>erosion: yearly eroded layer in complete Bosphorus  (m/year)</t>
  </si>
  <si>
    <t>Q: yearly discharge over sill   (km3/year)</t>
  </si>
  <si>
    <t>cumul: cumulated volume of infill water  (km3 = 1000 Mm3)</t>
  </si>
  <si>
    <t>WL rise speed in Black Sea (m/year)</t>
  </si>
  <si>
    <t>Note that no erosion occurs during the first</t>
  </si>
  <si>
    <t>years</t>
  </si>
  <si>
    <t>232 years</t>
  </si>
  <si>
    <t xml:space="preserve">The Black Sea wl rise speed is never larger than </t>
  </si>
  <si>
    <t xml:space="preserve"> m/year</t>
  </si>
  <si>
    <t>The infill process is thus quite progressive:</t>
  </si>
  <si>
    <t>Hence, no catastrophic deluge</t>
  </si>
  <si>
    <t>Sensitivity analysis</t>
  </si>
  <si>
    <t>Cumul erod</t>
  </si>
  <si>
    <t xml:space="preserve">BS wl rise </t>
  </si>
  <si>
    <t>speed (m/y)</t>
  </si>
  <si>
    <t>Sediment</t>
  </si>
  <si>
    <t>D50 (mm)</t>
  </si>
  <si>
    <t>Delta</t>
  </si>
  <si>
    <t>Sill width</t>
  </si>
  <si>
    <t>(m)</t>
  </si>
  <si>
    <t>Bosphorus</t>
  </si>
  <si>
    <t>length (km)</t>
  </si>
  <si>
    <t>BS wl = Global</t>
  </si>
  <si>
    <t>wl after (y)</t>
  </si>
  <si>
    <t>Reduce Delta &gt;&gt; increase eroded volume</t>
  </si>
  <si>
    <t>parameters</t>
  </si>
  <si>
    <t>results</t>
  </si>
  <si>
    <t>Reduce D50 &gt;&gt; large increase of eroded volume</t>
  </si>
  <si>
    <t>Reduce width &gt;&gt; increase eroded volume</t>
  </si>
  <si>
    <t>Change length &gt;&gt; small changes in results</t>
  </si>
  <si>
    <t>"</t>
  </si>
  <si>
    <t>b: constant sill width (m) (very schematic prismatic canal for Bosphorus</t>
  </si>
  <si>
    <t xml:space="preserve">m         at: </t>
  </si>
  <si>
    <t>WL rise (m/y)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</si>
</sst>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"/>
    <numFmt numFmtId="166" formatCode="0.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left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applyFont="1" applyFill="1"/>
    <xf numFmtId="0" fontId="0" fillId="2" borderId="0" xfId="0" applyFon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2" borderId="0" xfId="0" applyNumberFormat="1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165" fontId="1" fillId="0" borderId="0" xfId="0" applyNumberFormat="1" applyFont="1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" fontId="0" fillId="3" borderId="0" xfId="0" applyNumberFormat="1" applyFill="1" applyAlignment="1">
      <alignment horizontal="center"/>
    </xf>
    <xf numFmtId="0" fontId="1" fillId="3" borderId="0" xfId="0" applyFont="1" applyFill="1"/>
    <xf numFmtId="2" fontId="1" fillId="3" borderId="0" xfId="0" applyNumberFormat="1" applyFont="1" applyFill="1" applyAlignment="1">
      <alignment horizontal="left"/>
    </xf>
    <xf numFmtId="0" fontId="1" fillId="3" borderId="0" xfId="0" applyFont="1" applyFill="1" applyAlignment="1">
      <alignment horizontal="right"/>
    </xf>
    <xf numFmtId="166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/>
    <xf numFmtId="2" fontId="0" fillId="0" borderId="0" xfId="0" applyNumberFormat="1"/>
    <xf numFmtId="0" fontId="0" fillId="7" borderId="1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" fontId="0" fillId="4" borderId="5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Black Sea infill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Black Sea WL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xVal>
            <c:numRef>
              <c:f>'computed Vo and i'!$A$7:$A$257</c:f>
              <c:numCache>
                <c:formatCode>General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'computed Vo and i'!$Q$7:$Q$257</c:f>
              <c:numCache>
                <c:formatCode>0.00</c:formatCode>
                <c:ptCount val="251"/>
                <c:pt idx="0">
                  <c:v>-90</c:v>
                </c:pt>
                <c:pt idx="1">
                  <c:v>-89.999835033291248</c:v>
                </c:pt>
                <c:pt idx="2">
                  <c:v>-89.999368436977534</c:v>
                </c:pt>
                <c:pt idx="3">
                  <c:v>-89.998511244814196</c:v>
                </c:pt>
                <c:pt idx="4">
                  <c:v>-89.99719151114418</c:v>
                </c:pt>
                <c:pt idx="5">
                  <c:v>-89.995347127270222</c:v>
                </c:pt>
                <c:pt idx="6">
                  <c:v>-89.992922621704309</c:v>
                </c:pt>
                <c:pt idx="7">
                  <c:v>-89.989867395502586</c:v>
                </c:pt>
                <c:pt idx="8">
                  <c:v>-89.9861346249929</c:v>
                </c:pt>
                <c:pt idx="9">
                  <c:v>-89.98168052385661</c:v>
                </c:pt>
                <c:pt idx="10">
                  <c:v>-89.976463818479061</c:v>
                </c:pt>
                <c:pt idx="11">
                  <c:v>-89.970445359044973</c:v>
                </c:pt>
                <c:pt idx="12">
                  <c:v>-89.96358782173823</c:v>
                </c:pt>
                <c:pt idx="13">
                  <c:v>-89.955855474685322</c:v>
                </c:pt>
                <c:pt idx="14">
                  <c:v>-89.947213990024139</c:v>
                </c:pt>
                <c:pt idx="15">
                  <c:v>-89.937630290289064</c:v>
                </c:pt>
                <c:pt idx="16">
                  <c:v>-89.927072420928994</c:v>
                </c:pt>
                <c:pt idx="17">
                  <c:v>-89.915509443125856</c:v>
                </c:pt>
                <c:pt idx="18">
                  <c:v>-89.902911342655642</c:v>
                </c:pt>
                <c:pt idx="19">
                  <c:v>-89.889248951618242</c:v>
                </c:pt>
                <c:pt idx="20">
                  <c:v>-89.874493880626574</c:v>
                </c:pt>
                <c:pt idx="21">
                  <c:v>-89.858618459596585</c:v>
                </c:pt>
                <c:pt idx="22">
                  <c:v>-89.841595685683998</c:v>
                </c:pt>
                <c:pt idx="23">
                  <c:v>-89.823399177215109</c:v>
                </c:pt>
                <c:pt idx="24">
                  <c:v>-89.804003132687768</c:v>
                </c:pt>
                <c:pt idx="25">
                  <c:v>-89.783382294093883</c:v>
                </c:pt>
                <c:pt idx="26">
                  <c:v>-89.761511913951495</c:v>
                </c:pt>
                <c:pt idx="27">
                  <c:v>-89.738367725541238</c:v>
                </c:pt>
                <c:pt idx="28">
                  <c:v>-89.713925915927476</c:v>
                </c:pt>
                <c:pt idx="29">
                  <c:v>-89.688163101412343</c:v>
                </c:pt>
                <c:pt idx="30">
                  <c:v>-89.661056305126237</c:v>
                </c:pt>
                <c:pt idx="31">
                  <c:v>-89.63258293650307</c:v>
                </c:pt>
                <c:pt idx="32">
                  <c:v>-89.602720772425528</c:v>
                </c:pt>
                <c:pt idx="33">
                  <c:v>-89.571447939856085</c:v>
                </c:pt>
                <c:pt idx="34">
                  <c:v>-89.538742899794812</c:v>
                </c:pt>
                <c:pt idx="35">
                  <c:v>-89.504584432426384</c:v>
                </c:pt>
                <c:pt idx="36">
                  <c:v>-89.468951623336153</c:v>
                </c:pt>
                <c:pt idx="37">
                  <c:v>-89.431823850690861</c:v>
                </c:pt>
                <c:pt idx="38">
                  <c:v>-89.393180773291817</c:v>
                </c:pt>
                <c:pt idx="39">
                  <c:v>-89.353002319419659</c:v>
                </c:pt>
                <c:pt idx="40">
                  <c:v>-89.311268676399266</c:v>
                </c:pt>
                <c:pt idx="41">
                  <c:v>-89.267960280821157</c:v>
                </c:pt>
                <c:pt idx="42">
                  <c:v>-89.223057809363169</c:v>
                </c:pt>
                <c:pt idx="43">
                  <c:v>-89.176542170161923</c:v>
                </c:pt>
                <c:pt idx="44">
                  <c:v>-89.128394494689147</c:v>
                </c:pt>
                <c:pt idx="45">
                  <c:v>-89.078596130092251</c:v>
                </c:pt>
                <c:pt idx="46">
                  <c:v>-89.02712863196318</c:v>
                </c:pt>
                <c:pt idx="47">
                  <c:v>-88.973973757502364</c:v>
                </c:pt>
                <c:pt idx="48">
                  <c:v>-88.919113459048418</c:v>
                </c:pt>
                <c:pt idx="49">
                  <c:v>-88.862529877946812</c:v>
                </c:pt>
                <c:pt idx="50">
                  <c:v>-88.804205338732856</c:v>
                </c:pt>
                <c:pt idx="51">
                  <c:v>-88.74412234360733</c:v>
                </c:pt>
                <c:pt idx="52">
                  <c:v>-88.682263567184094</c:v>
                </c:pt>
                <c:pt idx="53">
                  <c:v>-88.618611851491721</c:v>
                </c:pt>
                <c:pt idx="54">
                  <c:v>-88.55315020121192</c:v>
                </c:pt>
                <c:pt idx="55">
                  <c:v>-88.485861779139583</c:v>
                </c:pt>
                <c:pt idx="56">
                  <c:v>-88.416729901850118</c:v>
                </c:pt>
                <c:pt idx="57">
                  <c:v>-88.345738035561197</c:v>
                </c:pt>
                <c:pt idx="58">
                  <c:v>-88.272869792176792</c:v>
                </c:pt>
                <c:pt idx="59">
                  <c:v>-88.198108925502467</c:v>
                </c:pt>
                <c:pt idx="60">
                  <c:v>-88.121439327621886</c:v>
                </c:pt>
                <c:pt idx="61">
                  <c:v>-88.042845025424825</c:v>
                </c:pt>
                <c:pt idx="62">
                  <c:v>-87.962310177278184</c:v>
                </c:pt>
                <c:pt idx="63">
                  <c:v>-87.879819069831711</c:v>
                </c:pt>
                <c:pt idx="64">
                  <c:v>-87.795356114951176</c:v>
                </c:pt>
                <c:pt idx="65">
                  <c:v>-87.7089058467716</c:v>
                </c:pt>
                <c:pt idx="66">
                  <c:v>-87.62045291886453</c:v>
                </c:pt>
                <c:pt idx="67">
                  <c:v>-87.5299821015128</c:v>
                </c:pt>
                <c:pt idx="68">
                  <c:v>-87.437478279087614</c:v>
                </c:pt>
                <c:pt idx="69">
                  <c:v>-87.342926447522203</c:v>
                </c:pt>
                <c:pt idx="70">
                  <c:v>-87.246311711877581</c:v>
                </c:pt>
                <c:pt idx="71">
                  <c:v>-87.14761928399534</c:v>
                </c:pt>
                <c:pt idx="72">
                  <c:v>-87.046834480233642</c:v>
                </c:pt>
                <c:pt idx="73">
                  <c:v>-86.94394271928185</c:v>
                </c:pt>
                <c:pt idx="74">
                  <c:v>-86.838929520050499</c:v>
                </c:pt>
                <c:pt idx="75">
                  <c:v>-86.731780499632663</c:v>
                </c:pt>
                <c:pt idx="76">
                  <c:v>-86.622481371333521</c:v>
                </c:pt>
                <c:pt idx="77">
                  <c:v>-86.511017942765037</c:v>
                </c:pt>
                <c:pt idx="78">
                  <c:v>-86.397376114002668</c:v>
                </c:pt>
                <c:pt idx="79">
                  <c:v>-86.28154187580131</c:v>
                </c:pt>
                <c:pt idx="80">
                  <c:v>-86.163501307867932</c:v>
                </c:pt>
                <c:pt idx="81">
                  <c:v>-86.043240577188413</c:v>
                </c:pt>
                <c:pt idx="82">
                  <c:v>-85.92074593640605</c:v>
                </c:pt>
                <c:pt idx="83">
                  <c:v>-85.796003722249779</c:v>
                </c:pt>
                <c:pt idx="84">
                  <c:v>-85.669000354009881</c:v>
                </c:pt>
                <c:pt idx="85">
                  <c:v>-85.539722332059057</c:v>
                </c:pt>
                <c:pt idx="86">
                  <c:v>-85.408156236417383</c:v>
                </c:pt>
                <c:pt idx="87">
                  <c:v>-85.274288725358829</c:v>
                </c:pt>
                <c:pt idx="88">
                  <c:v>-85.138106534058124</c:v>
                </c:pt>
                <c:pt idx="89">
                  <c:v>-84.999596473276156</c:v>
                </c:pt>
                <c:pt idx="90">
                  <c:v>-84.858745428082301</c:v>
                </c:pt>
                <c:pt idx="91">
                  <c:v>-84.715540356612507</c:v>
                </c:pt>
                <c:pt idx="92">
                  <c:v>-84.569968288861432</c:v>
                </c:pt>
                <c:pt idx="93">
                  <c:v>-84.422016325507556</c:v>
                </c:pt>
                <c:pt idx="94">
                  <c:v>-84.271671636770094</c:v>
                </c:pt>
                <c:pt idx="95">
                  <c:v>-84.118921461296111</c:v>
                </c:pt>
                <c:pt idx="96">
                  <c:v>-83.96375310507733</c:v>
                </c:pt>
                <c:pt idx="97">
                  <c:v>-83.806153940394935</c:v>
                </c:pt>
                <c:pt idx="98">
                  <c:v>-83.646111404791867</c:v>
                </c:pt>
                <c:pt idx="99">
                  <c:v>-83.483613000071216</c:v>
                </c:pt>
                <c:pt idx="100">
                  <c:v>-83.31864629132015</c:v>
                </c:pt>
                <c:pt idx="101">
                  <c:v>-83.151198905958196</c:v>
                </c:pt>
                <c:pt idx="102">
                  <c:v>-82.98125853280915</c:v>
                </c:pt>
                <c:pt idx="103">
                  <c:v>-82.808812921195781</c:v>
                </c:pt>
                <c:pt idx="104">
                  <c:v>-82.633849880056701</c:v>
                </c:pt>
                <c:pt idx="105">
                  <c:v>-82.45635727708428</c:v>
                </c:pt>
                <c:pt idx="106">
                  <c:v>-82.276323037883344</c:v>
                </c:pt>
                <c:pt idx="107">
                  <c:v>-82.093735145149623</c:v>
                </c:pt>
                <c:pt idx="108">
                  <c:v>-81.908581637867599</c:v>
                </c:pt>
                <c:pt idx="109">
                  <c:v>-81.720850610526725</c:v>
                </c:pt>
                <c:pt idx="110">
                  <c:v>-81.530530212355941</c:v>
                </c:pt>
                <c:pt idx="111">
                  <c:v>-81.337608646575418</c:v>
                </c:pt>
                <c:pt idx="112">
                  <c:v>-81.142074169665293</c:v>
                </c:pt>
                <c:pt idx="113">
                  <c:v>-80.943915090650705</c:v>
                </c:pt>
                <c:pt idx="114">
                  <c:v>-80.743119770402785</c:v>
                </c:pt>
                <c:pt idx="115">
                  <c:v>-80.539676620954879</c:v>
                </c:pt>
                <c:pt idx="116">
                  <c:v>-80.333574104833801</c:v>
                </c:pt>
                <c:pt idx="117">
                  <c:v>-80.124800734405383</c:v>
                </c:pt>
                <c:pt idx="118">
                  <c:v>-79.913345071234204</c:v>
                </c:pt>
                <c:pt idx="119">
                  <c:v>-79.699195725456761</c:v>
                </c:pt>
                <c:pt idx="120">
                  <c:v>-79.482341355167947</c:v>
                </c:pt>
                <c:pt idx="121">
                  <c:v>-79.262770665820284</c:v>
                </c:pt>
                <c:pt idx="122">
                  <c:v>-79.040472409635626</c:v>
                </c:pt>
                <c:pt idx="123">
                  <c:v>-78.815435385028891</c:v>
                </c:pt>
                <c:pt idx="124">
                  <c:v>-78.587648436043594</c:v>
                </c:pt>
                <c:pt idx="125">
                  <c:v>-78.356998746928269</c:v>
                </c:pt>
                <c:pt idx="126">
                  <c:v>-78.123365050917158</c:v>
                </c:pt>
                <c:pt idx="127">
                  <c:v>-77.886724204619057</c:v>
                </c:pt>
                <c:pt idx="128">
                  <c:v>-77.647060270331224</c:v>
                </c:pt>
                <c:pt idx="129">
                  <c:v>-77.404357870486507</c:v>
                </c:pt>
                <c:pt idx="130">
                  <c:v>-77.158601696379492</c:v>
                </c:pt>
                <c:pt idx="131">
                  <c:v>-76.909776471112451</c:v>
                </c:pt>
                <c:pt idx="132">
                  <c:v>-76.657866946428385</c:v>
                </c:pt>
                <c:pt idx="133">
                  <c:v>-76.402857902105055</c:v>
                </c:pt>
                <c:pt idx="134">
                  <c:v>-76.144734145550927</c:v>
                </c:pt>
                <c:pt idx="135">
                  <c:v>-75.883480511423159</c:v>
                </c:pt>
                <c:pt idx="136">
                  <c:v>-75.619081861253846</c:v>
                </c:pt>
                <c:pt idx="137">
                  <c:v>-75.351523083083165</c:v>
                </c:pt>
                <c:pt idx="138">
                  <c:v>-75.080789091099106</c:v>
                </c:pt>
                <c:pt idx="139">
                  <c:v>-74.806864825283753</c:v>
                </c:pt>
                <c:pt idx="140">
                  <c:v>-74.529735251065858</c:v>
                </c:pt>
                <c:pt idx="141">
                  <c:v>-74.249385358979524</c:v>
                </c:pt>
                <c:pt idx="142">
                  <c:v>-73.965800164329011</c:v>
                </c:pt>
                <c:pt idx="143">
                  <c:v>-73.678964706859219</c:v>
                </c:pt>
                <c:pt idx="144">
                  <c:v>-73.38886405043209</c:v>
                </c:pt>
                <c:pt idx="145">
                  <c:v>-73.095483282708358</c:v>
                </c:pt>
                <c:pt idx="146">
                  <c:v>-72.79880751483492</c:v>
                </c:pt>
                <c:pt idx="147">
                  <c:v>-72.498821881137445</c:v>
                </c:pt>
                <c:pt idx="148">
                  <c:v>-72.195511538818053</c:v>
                </c:pt>
                <c:pt idx="149">
                  <c:v>-71.88886166765829</c:v>
                </c:pt>
                <c:pt idx="150">
                  <c:v>-71.578857469726813</c:v>
                </c:pt>
                <c:pt idx="151">
                  <c:v>-71.265484169091948</c:v>
                </c:pt>
                <c:pt idx="152">
                  <c:v>-70.948727011539106</c:v>
                </c:pt>
                <c:pt idx="153">
                  <c:v>-70.62857126429256</c:v>
                </c:pt>
                <c:pt idx="154">
                  <c:v>-70.305002215741922</c:v>
                </c:pt>
                <c:pt idx="155">
                  <c:v>-69.978005175172854</c:v>
                </c:pt>
                <c:pt idx="156">
                  <c:v>-69.647565472502208</c:v>
                </c:pt>
                <c:pt idx="157">
                  <c:v>-69.313668458017247</c:v>
                </c:pt>
                <c:pt idx="158">
                  <c:v>-68.976299502118991</c:v>
                </c:pt>
                <c:pt idx="159">
                  <c:v>-68.635443995069693</c:v>
                </c:pt>
                <c:pt idx="160">
                  <c:v>-68.291087346743993</c:v>
                </c:pt>
                <c:pt idx="161">
                  <c:v>-67.943214986384177</c:v>
                </c:pt>
                <c:pt idx="162">
                  <c:v>-67.591812362358979</c:v>
                </c:pt>
                <c:pt idx="163">
                  <c:v>-67.236864941926186</c:v>
                </c:pt>
                <c:pt idx="164">
                  <c:v>-66.878358210998698</c:v>
                </c:pt>
                <c:pt idx="165">
                  <c:v>-66.516277673914288</c:v>
                </c:pt>
                <c:pt idx="166">
                  <c:v>-66.150608853208581</c:v>
                </c:pt>
                <c:pt idx="167">
                  <c:v>-65.781337289391601</c:v>
                </c:pt>
                <c:pt idx="168">
                  <c:v>-65.408448540727477</c:v>
                </c:pt>
                <c:pt idx="169">
                  <c:v>-65.031928183017442</c:v>
                </c:pt>
                <c:pt idx="170">
                  <c:v>-64.651761809385889</c:v>
                </c:pt>
                <c:pt idx="171">
                  <c:v>-64.267935030069722</c:v>
                </c:pt>
                <c:pt idx="172">
                  <c:v>-63.880433472210498</c:v>
                </c:pt>
                <c:pt idx="173">
                  <c:v>-63.489242779649715</c:v>
                </c:pt>
                <c:pt idx="174">
                  <c:v>-63.094348612726918</c:v>
                </c:pt>
                <c:pt idx="175">
                  <c:v>-62.695736648080654</c:v>
                </c:pt>
                <c:pt idx="176">
                  <c:v>-62.293392578452263</c:v>
                </c:pt>
                <c:pt idx="177">
                  <c:v>-61.887302112492371</c:v>
                </c:pt>
                <c:pt idx="178">
                  <c:v>-61.477450974570061</c:v>
                </c:pt>
                <c:pt idx="179">
                  <c:v>-61.063824904584706</c:v>
                </c:pt>
                <c:pt idx="180">
                  <c:v>-60.646409657780282</c:v>
                </c:pt>
                <c:pt idx="181">
                  <c:v>-60.225191004562362</c:v>
                </c:pt>
                <c:pt idx="182">
                  <c:v>-59.800154730317459</c:v>
                </c:pt>
                <c:pt idx="183">
                  <c:v>-59.37128663523481</c:v>
                </c:pt>
                <c:pt idx="184">
                  <c:v>-58.938572534130593</c:v>
                </c:pt>
                <c:pt idx="185">
                  <c:v>-58.501998256274469</c:v>
                </c:pt>
                <c:pt idx="186">
                  <c:v>-58.061549645218363</c:v>
                </c:pt>
                <c:pt idx="187">
                  <c:v>-57.617212558627543</c:v>
                </c:pt>
                <c:pt idx="188">
                  <c:v>-57.168972868113904</c:v>
                </c:pt>
                <c:pt idx="189">
                  <c:v>-56.716816459071367</c:v>
                </c:pt>
                <c:pt idx="190">
                  <c:v>-56.260729230513491</c:v>
                </c:pt>
                <c:pt idx="191">
                  <c:v>-55.800697094913026</c:v>
                </c:pt>
                <c:pt idx="192">
                  <c:v>-55.336705978043703</c:v>
                </c:pt>
                <c:pt idx="193">
                  <c:v>-54.868741818823821</c:v>
                </c:pt>
                <c:pt idx="194">
                  <c:v>-54.396790569162015</c:v>
                </c:pt>
                <c:pt idx="195">
                  <c:v>-53.920838193804762</c:v>
                </c:pt>
                <c:pt idx="196">
                  <c:v>-53.44087067018593</c:v>
                </c:pt>
                <c:pt idx="197">
                  <c:v>-52.956873988278154</c:v>
                </c:pt>
                <c:pt idx="198">
                  <c:v>-52.468834150446</c:v>
                </c:pt>
                <c:pt idx="199">
                  <c:v>-51.976737171300982</c:v>
                </c:pt>
                <c:pt idx="200">
                  <c:v>-51.480569077558336</c:v>
                </c:pt>
                <c:pt idx="201">
                  <c:v>-50.980315907895481</c:v>
                </c:pt>
                <c:pt idx="202">
                  <c:v>-50.475963712812266</c:v>
                </c:pt>
                <c:pt idx="203">
                  <c:v>-49.967498554492877</c:v>
                </c:pt>
                <c:pt idx="204">
                  <c:v>-49.454906506669289</c:v>
                </c:pt>
                <c:pt idx="205">
                  <c:v>-48.938173654486491</c:v>
                </c:pt>
                <c:pt idx="206">
                  <c:v>-48.417286094369203</c:v>
                </c:pt>
                <c:pt idx="207">
                  <c:v>-47.892229933890157</c:v>
                </c:pt>
                <c:pt idx="208">
                  <c:v>-47.362991291639986</c:v>
                </c:pt>
                <c:pt idx="209">
                  <c:v>-46.829556297098534</c:v>
                </c:pt>
                <c:pt idx="210">
                  <c:v>-46.29191109050771</c:v>
                </c:pt>
                <c:pt idx="211">
                  <c:v>-45.7500418227458</c:v>
                </c:pt>
                <c:pt idx="212">
                  <c:v>-45.203934655203149</c:v>
                </c:pt>
                <c:pt idx="213">
                  <c:v>-44.653575759659375</c:v>
                </c:pt>
                <c:pt idx="214">
                  <c:v>-44.098951318161845</c:v>
                </c:pt>
                <c:pt idx="215">
                  <c:v>-43.54004752290561</c:v>
                </c:pt>
                <c:pt idx="216">
                  <c:v>-42.976850576114607</c:v>
                </c:pt>
                <c:pt idx="217">
                  <c:v>-42.409346689924263</c:v>
                </c:pt>
                <c:pt idx="218">
                  <c:v>-41.837522086265317</c:v>
                </c:pt>
                <c:pt idx="219">
                  <c:v>-41.261362996748993</c:v>
                </c:pt>
                <c:pt idx="220">
                  <c:v>-40.680855662553356</c:v>
                </c:pt>
                <c:pt idx="221">
                  <c:v>-40.095986334310986</c:v>
                </c:pt>
                <c:pt idx="222">
                  <c:v>-39.506741271997811</c:v>
                </c:pt>
                <c:pt idx="223">
                  <c:v>-38.913106744823118</c:v>
                </c:pt>
                <c:pt idx="224">
                  <c:v>-38.315069031120863</c:v>
                </c:pt>
                <c:pt idx="225">
                  <c:v>-37.712614418241984</c:v>
                </c:pt>
                <c:pt idx="226">
                  <c:v>-37.105729202447968</c:v>
                </c:pt>
                <c:pt idx="227">
                  <c:v>-36.494399688805473</c:v>
                </c:pt>
                <c:pt idx="228">
                  <c:v>-35.878612191082119</c:v>
                </c:pt>
                <c:pt idx="229">
                  <c:v>-35.258353031643338</c:v>
                </c:pt>
                <c:pt idx="230">
                  <c:v>-34.63360854135027</c:v>
                </c:pt>
                <c:pt idx="231">
                  <c:v>-34.004365059458742</c:v>
                </c:pt>
                <c:pt idx="232">
                  <c:v>-33.370608933519321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79-4E2A-A709-40F59A735A4F}"/>
            </c:ext>
          </c:extLst>
        </c:ser>
        <c:ser>
          <c:idx val="1"/>
          <c:order val="1"/>
          <c:tx>
            <c:v>Global WL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2"/>
              </a:solidFill>
              <a:ln w="3175">
                <a:solidFill>
                  <a:schemeClr val="accent2"/>
                </a:solidFill>
              </a:ln>
              <a:effectLst/>
            </c:spPr>
          </c:marker>
          <c:xVal>
            <c:numRef>
              <c:f>'computed Vo and i'!$A$7:$A$257</c:f>
              <c:numCache>
                <c:formatCode>General</c:formatCode>
                <c:ptCount val="2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</c:numCache>
            </c:numRef>
          </c:xVal>
          <c:yVal>
            <c:numRef>
              <c:f>'computed Vo and i'!$B$7:$B$257</c:f>
              <c:numCache>
                <c:formatCode>0.000</c:formatCode>
                <c:ptCount val="251"/>
                <c:pt idx="0">
                  <c:v>-36</c:v>
                </c:pt>
                <c:pt idx="1">
                  <c:v>-35.985999999999997</c:v>
                </c:pt>
                <c:pt idx="2">
                  <c:v>-35.971999999999994</c:v>
                </c:pt>
                <c:pt idx="3">
                  <c:v>-35.957999999999991</c:v>
                </c:pt>
                <c:pt idx="4">
                  <c:v>-35.943999999999988</c:v>
                </c:pt>
                <c:pt idx="5">
                  <c:v>-35.929999999999986</c:v>
                </c:pt>
                <c:pt idx="6">
                  <c:v>-35.915999999999983</c:v>
                </c:pt>
                <c:pt idx="7">
                  <c:v>-35.90199999999998</c:v>
                </c:pt>
                <c:pt idx="8">
                  <c:v>-35.887999999999977</c:v>
                </c:pt>
                <c:pt idx="9">
                  <c:v>-35.873999999999974</c:v>
                </c:pt>
                <c:pt idx="10">
                  <c:v>-35.859999999999971</c:v>
                </c:pt>
                <c:pt idx="11">
                  <c:v>-35.845999999999968</c:v>
                </c:pt>
                <c:pt idx="12">
                  <c:v>-35.831999999999965</c:v>
                </c:pt>
                <c:pt idx="13">
                  <c:v>-35.817999999999962</c:v>
                </c:pt>
                <c:pt idx="14">
                  <c:v>-35.803999999999959</c:v>
                </c:pt>
                <c:pt idx="15">
                  <c:v>-35.789999999999957</c:v>
                </c:pt>
                <c:pt idx="16">
                  <c:v>-35.775999999999954</c:v>
                </c:pt>
                <c:pt idx="17">
                  <c:v>-35.761999999999951</c:v>
                </c:pt>
                <c:pt idx="18">
                  <c:v>-35.747999999999948</c:v>
                </c:pt>
                <c:pt idx="19">
                  <c:v>-35.733999999999945</c:v>
                </c:pt>
                <c:pt idx="20">
                  <c:v>-35.719999999999942</c:v>
                </c:pt>
                <c:pt idx="21">
                  <c:v>-35.705999999999939</c:v>
                </c:pt>
                <c:pt idx="22">
                  <c:v>-35.691999999999936</c:v>
                </c:pt>
                <c:pt idx="23">
                  <c:v>-35.677999999999933</c:v>
                </c:pt>
                <c:pt idx="24">
                  <c:v>-35.66399999999993</c:v>
                </c:pt>
                <c:pt idx="25">
                  <c:v>-35.649999999999928</c:v>
                </c:pt>
                <c:pt idx="26">
                  <c:v>-35.635999999999925</c:v>
                </c:pt>
                <c:pt idx="27">
                  <c:v>-35.621999999999922</c:v>
                </c:pt>
                <c:pt idx="28">
                  <c:v>-35.607999999999919</c:v>
                </c:pt>
                <c:pt idx="29">
                  <c:v>-35.593999999999916</c:v>
                </c:pt>
                <c:pt idx="30">
                  <c:v>-35.579999999999913</c:v>
                </c:pt>
                <c:pt idx="31">
                  <c:v>-35.56599999999991</c:v>
                </c:pt>
                <c:pt idx="32">
                  <c:v>-35.551999999999907</c:v>
                </c:pt>
                <c:pt idx="33">
                  <c:v>-35.537999999999904</c:v>
                </c:pt>
                <c:pt idx="34">
                  <c:v>-35.523999999999901</c:v>
                </c:pt>
                <c:pt idx="35">
                  <c:v>-35.509999999999899</c:v>
                </c:pt>
                <c:pt idx="36">
                  <c:v>-35.495999999999896</c:v>
                </c:pt>
                <c:pt idx="37">
                  <c:v>-35.481999999999893</c:v>
                </c:pt>
                <c:pt idx="38">
                  <c:v>-35.46799999999989</c:v>
                </c:pt>
                <c:pt idx="39">
                  <c:v>-35.453999999999887</c:v>
                </c:pt>
                <c:pt idx="40">
                  <c:v>-35.439999999999884</c:v>
                </c:pt>
                <c:pt idx="41">
                  <c:v>-35.425999999999881</c:v>
                </c:pt>
                <c:pt idx="42">
                  <c:v>-35.411999999999878</c:v>
                </c:pt>
                <c:pt idx="43">
                  <c:v>-35.397999999999875</c:v>
                </c:pt>
                <c:pt idx="44">
                  <c:v>-35.383999999999872</c:v>
                </c:pt>
                <c:pt idx="45">
                  <c:v>-35.36999999999987</c:v>
                </c:pt>
                <c:pt idx="46">
                  <c:v>-35.355999999999867</c:v>
                </c:pt>
                <c:pt idx="47">
                  <c:v>-35.341999999999864</c:v>
                </c:pt>
                <c:pt idx="48">
                  <c:v>-35.327999999999861</c:v>
                </c:pt>
                <c:pt idx="49">
                  <c:v>-35.313999999999858</c:v>
                </c:pt>
                <c:pt idx="50">
                  <c:v>-35.299999999999855</c:v>
                </c:pt>
                <c:pt idx="51">
                  <c:v>-35.285999999999852</c:v>
                </c:pt>
                <c:pt idx="52">
                  <c:v>-35.271999999999849</c:v>
                </c:pt>
                <c:pt idx="53">
                  <c:v>-35.257999999999846</c:v>
                </c:pt>
                <c:pt idx="54">
                  <c:v>-35.243999999999843</c:v>
                </c:pt>
                <c:pt idx="55">
                  <c:v>-35.229999999999841</c:v>
                </c:pt>
                <c:pt idx="56">
                  <c:v>-35.215999999999838</c:v>
                </c:pt>
                <c:pt idx="57">
                  <c:v>-35.201999999999835</c:v>
                </c:pt>
                <c:pt idx="58">
                  <c:v>-35.187999999999832</c:v>
                </c:pt>
                <c:pt idx="59">
                  <c:v>-35.173999999999829</c:v>
                </c:pt>
                <c:pt idx="60">
                  <c:v>-35.159999999999826</c:v>
                </c:pt>
                <c:pt idx="61">
                  <c:v>-35.145999999999823</c:v>
                </c:pt>
                <c:pt idx="62">
                  <c:v>-35.13199999999982</c:v>
                </c:pt>
                <c:pt idx="63">
                  <c:v>-35.117999999999817</c:v>
                </c:pt>
                <c:pt idx="64">
                  <c:v>-35.103999999999814</c:v>
                </c:pt>
                <c:pt idx="65">
                  <c:v>-35.089999999999812</c:v>
                </c:pt>
                <c:pt idx="66">
                  <c:v>-35.075999999999809</c:v>
                </c:pt>
                <c:pt idx="67">
                  <c:v>-35.061999999999806</c:v>
                </c:pt>
                <c:pt idx="68">
                  <c:v>-35.047999999999803</c:v>
                </c:pt>
                <c:pt idx="69">
                  <c:v>-35.0339999999998</c:v>
                </c:pt>
                <c:pt idx="70">
                  <c:v>-35.019999999999797</c:v>
                </c:pt>
                <c:pt idx="71">
                  <c:v>-35.005999999999794</c:v>
                </c:pt>
                <c:pt idx="72">
                  <c:v>-34.991999999999791</c:v>
                </c:pt>
                <c:pt idx="73">
                  <c:v>-34.977999999999788</c:v>
                </c:pt>
                <c:pt idx="74">
                  <c:v>-34.963999999999785</c:v>
                </c:pt>
                <c:pt idx="75">
                  <c:v>-34.949999999999783</c:v>
                </c:pt>
                <c:pt idx="76">
                  <c:v>-34.93599999999978</c:v>
                </c:pt>
                <c:pt idx="77">
                  <c:v>-34.921999999999777</c:v>
                </c:pt>
                <c:pt idx="78">
                  <c:v>-34.907999999999774</c:v>
                </c:pt>
                <c:pt idx="79">
                  <c:v>-34.893999999999771</c:v>
                </c:pt>
                <c:pt idx="80">
                  <c:v>-34.879999999999768</c:v>
                </c:pt>
                <c:pt idx="81">
                  <c:v>-34.865999999999765</c:v>
                </c:pt>
                <c:pt idx="82">
                  <c:v>-34.851999999999762</c:v>
                </c:pt>
                <c:pt idx="83">
                  <c:v>-34.837999999999759</c:v>
                </c:pt>
                <c:pt idx="84">
                  <c:v>-34.823999999999756</c:v>
                </c:pt>
                <c:pt idx="85">
                  <c:v>-34.809999999999754</c:v>
                </c:pt>
                <c:pt idx="86">
                  <c:v>-34.795999999999751</c:v>
                </c:pt>
                <c:pt idx="87">
                  <c:v>-34.781999999999748</c:v>
                </c:pt>
                <c:pt idx="88">
                  <c:v>-34.767999999999745</c:v>
                </c:pt>
                <c:pt idx="89">
                  <c:v>-34.753999999999742</c:v>
                </c:pt>
                <c:pt idx="90">
                  <c:v>-34.739999999999739</c:v>
                </c:pt>
                <c:pt idx="91">
                  <c:v>-34.725999999999736</c:v>
                </c:pt>
                <c:pt idx="92">
                  <c:v>-34.711999999999733</c:v>
                </c:pt>
                <c:pt idx="93">
                  <c:v>-34.69799999999973</c:v>
                </c:pt>
                <c:pt idx="94">
                  <c:v>-34.683999999999727</c:v>
                </c:pt>
                <c:pt idx="95">
                  <c:v>-34.669999999999725</c:v>
                </c:pt>
                <c:pt idx="96">
                  <c:v>-34.655999999999722</c:v>
                </c:pt>
                <c:pt idx="97">
                  <c:v>-34.641999999999719</c:v>
                </c:pt>
                <c:pt idx="98">
                  <c:v>-34.627999999999716</c:v>
                </c:pt>
                <c:pt idx="99">
                  <c:v>-34.613999999999713</c:v>
                </c:pt>
                <c:pt idx="100">
                  <c:v>-34.59999999999971</c:v>
                </c:pt>
                <c:pt idx="101">
                  <c:v>-34.585999999999707</c:v>
                </c:pt>
                <c:pt idx="102">
                  <c:v>-34.571999999999704</c:v>
                </c:pt>
                <c:pt idx="103">
                  <c:v>-34.557999999999701</c:v>
                </c:pt>
                <c:pt idx="104">
                  <c:v>-34.543999999999699</c:v>
                </c:pt>
                <c:pt idx="105">
                  <c:v>-34.529999999999696</c:v>
                </c:pt>
                <c:pt idx="106">
                  <c:v>-34.515999999999693</c:v>
                </c:pt>
                <c:pt idx="107">
                  <c:v>-34.50199999999969</c:v>
                </c:pt>
                <c:pt idx="108">
                  <c:v>-34.487999999999687</c:v>
                </c:pt>
                <c:pt idx="109">
                  <c:v>-34.473999999999684</c:v>
                </c:pt>
                <c:pt idx="110">
                  <c:v>-34.459999999999681</c:v>
                </c:pt>
                <c:pt idx="111">
                  <c:v>-34.445999999999678</c:v>
                </c:pt>
                <c:pt idx="112">
                  <c:v>-34.431999999999675</c:v>
                </c:pt>
                <c:pt idx="113">
                  <c:v>-34.417999999999672</c:v>
                </c:pt>
                <c:pt idx="114">
                  <c:v>-34.40399999999967</c:v>
                </c:pt>
                <c:pt idx="115">
                  <c:v>-34.389999999999667</c:v>
                </c:pt>
                <c:pt idx="116">
                  <c:v>-34.375999999999664</c:v>
                </c:pt>
                <c:pt idx="117">
                  <c:v>-34.361999999999661</c:v>
                </c:pt>
                <c:pt idx="118">
                  <c:v>-34.347999999999658</c:v>
                </c:pt>
                <c:pt idx="119">
                  <c:v>-34.333999999999655</c:v>
                </c:pt>
                <c:pt idx="120">
                  <c:v>-34.319999999999652</c:v>
                </c:pt>
                <c:pt idx="121">
                  <c:v>-34.305999999999649</c:v>
                </c:pt>
                <c:pt idx="122">
                  <c:v>-34.291999999999646</c:v>
                </c:pt>
                <c:pt idx="123">
                  <c:v>-34.277999999999643</c:v>
                </c:pt>
                <c:pt idx="124">
                  <c:v>-34.263999999999641</c:v>
                </c:pt>
                <c:pt idx="125">
                  <c:v>-34.249999999999638</c:v>
                </c:pt>
                <c:pt idx="126">
                  <c:v>-34.235999999999635</c:v>
                </c:pt>
                <c:pt idx="127">
                  <c:v>-34.221999999999632</c:v>
                </c:pt>
                <c:pt idx="128">
                  <c:v>-34.207999999999629</c:v>
                </c:pt>
                <c:pt idx="129">
                  <c:v>-34.193999999999626</c:v>
                </c:pt>
                <c:pt idx="130">
                  <c:v>-34.179999999999623</c:v>
                </c:pt>
                <c:pt idx="131">
                  <c:v>-34.16599999999962</c:v>
                </c:pt>
                <c:pt idx="132">
                  <c:v>-34.151999999999617</c:v>
                </c:pt>
                <c:pt idx="133">
                  <c:v>-34.137999999999614</c:v>
                </c:pt>
                <c:pt idx="134">
                  <c:v>-34.123999999999612</c:v>
                </c:pt>
                <c:pt idx="135">
                  <c:v>-34.109999999999609</c:v>
                </c:pt>
                <c:pt idx="136">
                  <c:v>-34.095999999999606</c:v>
                </c:pt>
                <c:pt idx="137">
                  <c:v>-34.081999999999603</c:v>
                </c:pt>
                <c:pt idx="138">
                  <c:v>-34.0679999999996</c:v>
                </c:pt>
                <c:pt idx="139">
                  <c:v>-34.053999999999597</c:v>
                </c:pt>
                <c:pt idx="140">
                  <c:v>-34.039999999999594</c:v>
                </c:pt>
                <c:pt idx="141">
                  <c:v>-34.025999999999591</c:v>
                </c:pt>
                <c:pt idx="142">
                  <c:v>-34.011999999999588</c:v>
                </c:pt>
                <c:pt idx="143">
                  <c:v>-33.997999999999585</c:v>
                </c:pt>
                <c:pt idx="144">
                  <c:v>-33.983999999999583</c:v>
                </c:pt>
                <c:pt idx="145">
                  <c:v>-33.96999999999958</c:v>
                </c:pt>
                <c:pt idx="146">
                  <c:v>-33.955999999999577</c:v>
                </c:pt>
                <c:pt idx="147">
                  <c:v>-33.941999999999574</c:v>
                </c:pt>
                <c:pt idx="148">
                  <c:v>-33.927999999999571</c:v>
                </c:pt>
                <c:pt idx="149">
                  <c:v>-33.913999999999568</c:v>
                </c:pt>
                <c:pt idx="150">
                  <c:v>-33.899999999999565</c:v>
                </c:pt>
                <c:pt idx="151">
                  <c:v>-33.885999999999562</c:v>
                </c:pt>
                <c:pt idx="152">
                  <c:v>-33.871999999999559</c:v>
                </c:pt>
                <c:pt idx="153">
                  <c:v>-33.857999999999556</c:v>
                </c:pt>
                <c:pt idx="154">
                  <c:v>-33.843999999999554</c:v>
                </c:pt>
                <c:pt idx="155">
                  <c:v>-33.829999999999551</c:v>
                </c:pt>
                <c:pt idx="156">
                  <c:v>-33.815999999999548</c:v>
                </c:pt>
                <c:pt idx="157">
                  <c:v>-33.801999999999545</c:v>
                </c:pt>
                <c:pt idx="158">
                  <c:v>-33.787999999999542</c:v>
                </c:pt>
                <c:pt idx="159">
                  <c:v>-33.773999999999539</c:v>
                </c:pt>
                <c:pt idx="160">
                  <c:v>-33.759999999999536</c:v>
                </c:pt>
                <c:pt idx="161">
                  <c:v>-33.745999999999533</c:v>
                </c:pt>
                <c:pt idx="162">
                  <c:v>-33.73199999999953</c:v>
                </c:pt>
                <c:pt idx="163">
                  <c:v>-33.717999999999527</c:v>
                </c:pt>
                <c:pt idx="164">
                  <c:v>-33.703999999999525</c:v>
                </c:pt>
                <c:pt idx="165">
                  <c:v>-33.689999999999522</c:v>
                </c:pt>
                <c:pt idx="166">
                  <c:v>-33.675999999999519</c:v>
                </c:pt>
                <c:pt idx="167">
                  <c:v>-33.661999999999516</c:v>
                </c:pt>
                <c:pt idx="168">
                  <c:v>-33.647999999999513</c:v>
                </c:pt>
                <c:pt idx="169">
                  <c:v>-33.63399999999951</c:v>
                </c:pt>
                <c:pt idx="170">
                  <c:v>-33.619999999999507</c:v>
                </c:pt>
                <c:pt idx="171">
                  <c:v>-33.605999999999504</c:v>
                </c:pt>
                <c:pt idx="172">
                  <c:v>-33.591999999999501</c:v>
                </c:pt>
                <c:pt idx="173">
                  <c:v>-33.577999999999498</c:v>
                </c:pt>
                <c:pt idx="174">
                  <c:v>-33.563999999999496</c:v>
                </c:pt>
                <c:pt idx="175">
                  <c:v>-33.549999999999493</c:v>
                </c:pt>
                <c:pt idx="176">
                  <c:v>-33.53599999999949</c:v>
                </c:pt>
                <c:pt idx="177">
                  <c:v>-33.521999999999487</c:v>
                </c:pt>
                <c:pt idx="178">
                  <c:v>-33.507999999999484</c:v>
                </c:pt>
                <c:pt idx="179">
                  <c:v>-33.493999999999481</c:v>
                </c:pt>
                <c:pt idx="180">
                  <c:v>-33.479999999999478</c:v>
                </c:pt>
                <c:pt idx="181">
                  <c:v>-33.465999999999475</c:v>
                </c:pt>
                <c:pt idx="182">
                  <c:v>-33.451999999999472</c:v>
                </c:pt>
                <c:pt idx="183">
                  <c:v>-33.437999999999469</c:v>
                </c:pt>
                <c:pt idx="184">
                  <c:v>-33.423999999999467</c:v>
                </c:pt>
                <c:pt idx="185">
                  <c:v>-33.409999999999464</c:v>
                </c:pt>
                <c:pt idx="186">
                  <c:v>-33.395999999999461</c:v>
                </c:pt>
                <c:pt idx="187">
                  <c:v>-33.381999999999458</c:v>
                </c:pt>
                <c:pt idx="188">
                  <c:v>-33.367999999999455</c:v>
                </c:pt>
                <c:pt idx="189">
                  <c:v>-33.353999999999452</c:v>
                </c:pt>
                <c:pt idx="190">
                  <c:v>-33.339999999999449</c:v>
                </c:pt>
                <c:pt idx="191">
                  <c:v>-33.325999999999446</c:v>
                </c:pt>
                <c:pt idx="192">
                  <c:v>-33.311999999999443</c:v>
                </c:pt>
                <c:pt idx="193">
                  <c:v>-33.29799999999944</c:v>
                </c:pt>
                <c:pt idx="194">
                  <c:v>-33.283999999999438</c:v>
                </c:pt>
                <c:pt idx="195">
                  <c:v>-33.269999999999435</c:v>
                </c:pt>
                <c:pt idx="196">
                  <c:v>-33.255999999999432</c:v>
                </c:pt>
                <c:pt idx="197">
                  <c:v>-33.241999999999429</c:v>
                </c:pt>
                <c:pt idx="198">
                  <c:v>-33.227999999999426</c:v>
                </c:pt>
                <c:pt idx="199">
                  <c:v>-33.213999999999423</c:v>
                </c:pt>
                <c:pt idx="200">
                  <c:v>-33.19999999999942</c:v>
                </c:pt>
                <c:pt idx="201">
                  <c:v>-33.185999999999417</c:v>
                </c:pt>
                <c:pt idx="202">
                  <c:v>-33.171999999999414</c:v>
                </c:pt>
                <c:pt idx="203">
                  <c:v>-33.157999999999412</c:v>
                </c:pt>
                <c:pt idx="204">
                  <c:v>-33.143999999999409</c:v>
                </c:pt>
                <c:pt idx="205">
                  <c:v>-33.129999999999406</c:v>
                </c:pt>
                <c:pt idx="206">
                  <c:v>-33.115999999999403</c:v>
                </c:pt>
                <c:pt idx="207">
                  <c:v>-33.1019999999994</c:v>
                </c:pt>
                <c:pt idx="208">
                  <c:v>-33.087999999999397</c:v>
                </c:pt>
                <c:pt idx="209">
                  <c:v>-33.073999999999394</c:v>
                </c:pt>
                <c:pt idx="210">
                  <c:v>-33.059999999999391</c:v>
                </c:pt>
                <c:pt idx="211">
                  <c:v>-33.045999999999388</c:v>
                </c:pt>
                <c:pt idx="212">
                  <c:v>-33.031999999999385</c:v>
                </c:pt>
                <c:pt idx="213">
                  <c:v>-33.017999999999383</c:v>
                </c:pt>
                <c:pt idx="214">
                  <c:v>-33.00399999999938</c:v>
                </c:pt>
                <c:pt idx="215">
                  <c:v>-32.989999999999377</c:v>
                </c:pt>
                <c:pt idx="216">
                  <c:v>-32.975999999999374</c:v>
                </c:pt>
                <c:pt idx="217">
                  <c:v>-32.961999999999371</c:v>
                </c:pt>
                <c:pt idx="218">
                  <c:v>-32.947999999999368</c:v>
                </c:pt>
                <c:pt idx="219">
                  <c:v>-32.933999999999365</c:v>
                </c:pt>
                <c:pt idx="220">
                  <c:v>-32.919999999999362</c:v>
                </c:pt>
                <c:pt idx="221">
                  <c:v>-32.905999999999359</c:v>
                </c:pt>
                <c:pt idx="222">
                  <c:v>-32.891999999999356</c:v>
                </c:pt>
                <c:pt idx="223">
                  <c:v>-32.877999999999354</c:v>
                </c:pt>
                <c:pt idx="224">
                  <c:v>-32.863999999999351</c:v>
                </c:pt>
                <c:pt idx="225">
                  <c:v>-32.849999999999348</c:v>
                </c:pt>
                <c:pt idx="226">
                  <c:v>-32.835999999999345</c:v>
                </c:pt>
                <c:pt idx="227">
                  <c:v>-32.821999999999342</c:v>
                </c:pt>
                <c:pt idx="228">
                  <c:v>-32.807999999999339</c:v>
                </c:pt>
                <c:pt idx="229">
                  <c:v>-32.793999999999336</c:v>
                </c:pt>
                <c:pt idx="230">
                  <c:v>-32.779999999999333</c:v>
                </c:pt>
                <c:pt idx="231">
                  <c:v>-32.76599999999933</c:v>
                </c:pt>
                <c:pt idx="232">
                  <c:v>-32.751999999999327</c:v>
                </c:pt>
                <c:pt idx="233">
                  <c:v>-32.737999999999325</c:v>
                </c:pt>
                <c:pt idx="234">
                  <c:v>-32.723999999999322</c:v>
                </c:pt>
                <c:pt idx="235">
                  <c:v>-32.709999999999319</c:v>
                </c:pt>
                <c:pt idx="236">
                  <c:v>-32.695999999999316</c:v>
                </c:pt>
                <c:pt idx="237">
                  <c:v>-32.681999999999313</c:v>
                </c:pt>
                <c:pt idx="238">
                  <c:v>-32.66799999999931</c:v>
                </c:pt>
                <c:pt idx="239">
                  <c:v>-32.653999999999307</c:v>
                </c:pt>
                <c:pt idx="240">
                  <c:v>-32.639999999999304</c:v>
                </c:pt>
                <c:pt idx="241">
                  <c:v>-32.625999999999301</c:v>
                </c:pt>
                <c:pt idx="242">
                  <c:v>-32.611999999999298</c:v>
                </c:pt>
                <c:pt idx="243">
                  <c:v>-32.597999999999296</c:v>
                </c:pt>
                <c:pt idx="244">
                  <c:v>-32.583999999999293</c:v>
                </c:pt>
                <c:pt idx="245">
                  <c:v>-32.56999999999929</c:v>
                </c:pt>
                <c:pt idx="246">
                  <c:v>-32.555999999999287</c:v>
                </c:pt>
                <c:pt idx="247">
                  <c:v>-32.541999999999284</c:v>
                </c:pt>
                <c:pt idx="248">
                  <c:v>-32.527999999999281</c:v>
                </c:pt>
                <c:pt idx="249">
                  <c:v>-32.513999999999278</c:v>
                </c:pt>
                <c:pt idx="250">
                  <c:v>-32.499999999999275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79-4E2A-A709-40F59A735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389960"/>
        <c:axId val="650390288"/>
      </c:scatterChart>
      <c:valAx>
        <c:axId val="650389960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0390288"/>
        <c:crossesAt val="-100"/>
        <c:crossBetween val="midCat"/>
      </c:valAx>
      <c:valAx>
        <c:axId val="650390288"/>
        <c:scaling>
          <c:orientation val="minMax"/>
          <c:max val="0"/>
          <c:min val="-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0389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7</xdr:row>
      <xdr:rowOff>28574</xdr:rowOff>
    </xdr:from>
    <xdr:to>
      <xdr:col>24</xdr:col>
      <xdr:colOff>19050</xdr:colOff>
      <xdr:row>31</xdr:row>
      <xdr:rowOff>57149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E80D37-CBE4-4503-8328-29F81DC96B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5CC9D-7A1C-4457-993D-5C919912B060}">
  <sheetPr>
    <pageSetUpPr fitToPage="1"/>
  </sheetPr>
  <dimension ref="A1:Z579"/>
  <sheetViews>
    <sheetView tabSelected="1" workbookViewId="0">
      <pane ySplit="2340" topLeftCell="A7"/>
      <selection pane="bottomLeft" activeCell="Y19" sqref="Y19"/>
    </sheetView>
  </sheetViews>
  <sheetFormatPr baseColWidth="10" defaultRowHeight="15" x14ac:dyDescent="0.25"/>
  <cols>
    <col min="1" max="1" width="9.5703125" style="1" customWidth="1"/>
    <col min="2" max="2" width="11.42578125" style="1" customWidth="1"/>
    <col min="3" max="4" width="8.85546875" style="1" customWidth="1"/>
    <col min="5" max="5" width="8.7109375" style="1" customWidth="1"/>
    <col min="6" max="6" width="1.7109375" style="1" customWidth="1"/>
    <col min="7" max="7" width="8" style="1" customWidth="1"/>
    <col min="8" max="8" width="7.42578125" style="1" customWidth="1"/>
    <col min="9" max="9" width="8.5703125" style="1" customWidth="1"/>
    <col min="10" max="10" width="10.28515625" style="1" customWidth="1"/>
    <col min="11" max="11" width="11.42578125" style="1"/>
    <col min="12" max="12" width="13.5703125" style="1" customWidth="1"/>
    <col min="13" max="13" width="13.140625" style="1" customWidth="1"/>
    <col min="14" max="14" width="1.7109375" style="1" customWidth="1"/>
    <col min="15" max="15" width="10" style="1" customWidth="1"/>
    <col min="16" max="16" width="11.42578125" style="1"/>
    <col min="17" max="17" width="10.5703125" style="1" customWidth="1"/>
    <col min="18" max="18" width="13" style="1" customWidth="1"/>
    <col min="23" max="23" width="4.42578125" customWidth="1"/>
  </cols>
  <sheetData>
    <row r="1" spans="1:20" s="21" customFormat="1" ht="27" customHeight="1" x14ac:dyDescent="0.25">
      <c r="A1" s="21" t="s">
        <v>37</v>
      </c>
    </row>
    <row r="2" spans="1:20" s="3" customFormat="1" x14ac:dyDescent="0.25">
      <c r="A2" s="5" t="s">
        <v>21</v>
      </c>
      <c r="B2" s="2"/>
      <c r="C2" s="2"/>
      <c r="D2" s="11">
        <v>-90</v>
      </c>
      <c r="E2" s="5" t="s">
        <v>2</v>
      </c>
      <c r="G2" s="2">
        <f>-475000*D2/1000</f>
        <v>42750</v>
      </c>
      <c r="H2" s="5" t="s">
        <v>62</v>
      </c>
      <c r="M2" s="10" t="s">
        <v>63</v>
      </c>
      <c r="O2" s="12">
        <v>14</v>
      </c>
      <c r="P2" s="3" t="s">
        <v>61</v>
      </c>
    </row>
    <row r="3" spans="1:20" s="3" customFormat="1" x14ac:dyDescent="0.25">
      <c r="A3" s="5" t="s">
        <v>64</v>
      </c>
      <c r="B3" s="12">
        <v>1000</v>
      </c>
      <c r="C3" s="10" t="s">
        <v>102</v>
      </c>
      <c r="D3" s="13">
        <v>-36</v>
      </c>
      <c r="E3" s="5" t="s">
        <v>28</v>
      </c>
      <c r="G3" s="2"/>
      <c r="H3" s="2"/>
      <c r="L3" s="10"/>
      <c r="M3" s="3" t="s">
        <v>66</v>
      </c>
      <c r="O3" s="12">
        <v>24</v>
      </c>
      <c r="P3" s="3" t="s">
        <v>67</v>
      </c>
    </row>
    <row r="4" spans="1:20" s="21" customFormat="1" ht="15" customHeight="1" x14ac:dyDescent="0.25">
      <c r="A4" s="21" t="s">
        <v>58</v>
      </c>
      <c r="C4" s="10" t="s">
        <v>60</v>
      </c>
      <c r="D4" s="11">
        <v>20</v>
      </c>
      <c r="E4" s="21" t="s">
        <v>59</v>
      </c>
      <c r="G4" s="10" t="s">
        <v>46</v>
      </c>
      <c r="I4" s="20">
        <v>1.65</v>
      </c>
    </row>
    <row r="5" spans="1:20" s="24" customFormat="1" x14ac:dyDescent="0.25">
      <c r="A5" s="22"/>
      <c r="B5" s="23"/>
      <c r="C5" s="27"/>
      <c r="D5" s="26" t="s">
        <v>39</v>
      </c>
      <c r="E5" s="29"/>
      <c r="F5" s="26"/>
      <c r="G5" s="26"/>
      <c r="H5" s="26"/>
      <c r="I5" s="26"/>
      <c r="J5" s="27" t="s">
        <v>40</v>
      </c>
      <c r="K5" s="27"/>
      <c r="L5" s="27"/>
      <c r="M5" s="27"/>
      <c r="N5" s="26"/>
      <c r="O5" s="29"/>
      <c r="P5" s="26" t="s">
        <v>41</v>
      </c>
      <c r="Q5" s="30"/>
      <c r="R5" s="31"/>
      <c r="S5" s="25"/>
    </row>
    <row r="6" spans="1:20" s="3" customFormat="1" x14ac:dyDescent="0.25">
      <c r="A6" s="2" t="s">
        <v>0</v>
      </c>
      <c r="B6" s="2" t="s">
        <v>7</v>
      </c>
      <c r="C6" s="2" t="s">
        <v>42</v>
      </c>
      <c r="D6" s="2" t="s">
        <v>3</v>
      </c>
      <c r="E6" s="2" t="s">
        <v>22</v>
      </c>
      <c r="F6" s="27"/>
      <c r="G6" s="2" t="s">
        <v>43</v>
      </c>
      <c r="H6" s="2" t="s">
        <v>44</v>
      </c>
      <c r="I6" s="2" t="s">
        <v>45</v>
      </c>
      <c r="J6" s="2" t="s">
        <v>25</v>
      </c>
      <c r="K6" s="2" t="s">
        <v>26</v>
      </c>
      <c r="L6" s="2" t="s">
        <v>27</v>
      </c>
      <c r="M6" s="2" t="s">
        <v>33</v>
      </c>
      <c r="N6" s="27"/>
      <c r="O6" s="2" t="s">
        <v>4</v>
      </c>
      <c r="P6" s="2" t="s">
        <v>1</v>
      </c>
      <c r="Q6" s="2" t="s">
        <v>5</v>
      </c>
      <c r="R6" s="2" t="s">
        <v>103</v>
      </c>
    </row>
    <row r="7" spans="1:20" s="4" customFormat="1" x14ac:dyDescent="0.25">
      <c r="A7" s="14">
        <v>0</v>
      </c>
      <c r="B7" s="15">
        <f>D3</f>
        <v>-36</v>
      </c>
      <c r="C7" s="15">
        <v>0</v>
      </c>
      <c r="D7" s="16">
        <v>0</v>
      </c>
      <c r="E7" s="16">
        <v>0</v>
      </c>
      <c r="F7" s="28"/>
      <c r="G7" s="16"/>
      <c r="H7" s="16"/>
      <c r="I7" s="16"/>
      <c r="J7" s="16">
        <v>0</v>
      </c>
      <c r="K7" s="16">
        <v>0</v>
      </c>
      <c r="L7" s="16">
        <v>0</v>
      </c>
      <c r="M7" s="16">
        <v>0</v>
      </c>
      <c r="N7" s="28"/>
      <c r="O7" s="16">
        <v>0</v>
      </c>
      <c r="P7" s="14">
        <v>0</v>
      </c>
      <c r="Q7" s="17">
        <f>D2</f>
        <v>-90</v>
      </c>
      <c r="R7" s="14">
        <v>0</v>
      </c>
      <c r="T7" s="3"/>
    </row>
    <row r="8" spans="1:20" x14ac:dyDescent="0.25">
      <c r="A8" s="1">
        <v>1</v>
      </c>
      <c r="B8" s="6">
        <f>$D$3+$O$2/1000</f>
        <v>-35.985999999999997</v>
      </c>
      <c r="C8" s="6">
        <f t="shared" ref="C8:C71" si="0">B8-($D$3-L7)</f>
        <v>1.4000000000002899E-2</v>
      </c>
      <c r="D8" s="8">
        <f t="shared" ref="D8:D71" si="1">1.5*$B$3*POWER(C8,1.5)</f>
        <v>2.4847535089026129</v>
      </c>
      <c r="E8" s="7">
        <f t="shared" ref="E8:E71" si="2">D8/$B$3/(B8-($D$3-L7))</f>
        <v>0.17748239349300704</v>
      </c>
      <c r="F8" s="28"/>
      <c r="G8" s="8">
        <f t="shared" ref="G8:G71" si="3">18*LOG10(12*C8/$D$4*1000)</f>
        <v>16.63702714911549</v>
      </c>
      <c r="H8" s="32">
        <f>(E8/G8)*(E8/G8)/C8</f>
        <v>8.1288866449600091E-3</v>
      </c>
      <c r="I8" s="7">
        <f t="shared" ref="I8:I71" si="4">0.2*G8*SQRT($I$4*$D$4/1000)</f>
        <v>0.60445321366978921</v>
      </c>
      <c r="J8" s="8">
        <f t="shared" ref="J8:J71" si="5">I8*$B$3*C8</f>
        <v>8.4623449913788011</v>
      </c>
      <c r="K8" s="7">
        <f>IF(D8&lt;J8,0,0.91*POWER(H8,7/6)*(1-POWER(J8/D8,3/8))*D8*3600*24*365/1000000)</f>
        <v>0</v>
      </c>
      <c r="L8" s="7">
        <f t="shared" ref="L8:L71" si="6">K8*1000000/$O$3/1000/$B$3</f>
        <v>0</v>
      </c>
      <c r="M8" s="7">
        <f>IF((K8+M7)&lt;0,0,(K8+M7))</f>
        <v>0</v>
      </c>
      <c r="N8" s="28"/>
      <c r="O8" s="8">
        <f t="shared" ref="O8:O71" si="7">D8*3600*24*365/1000000000</f>
        <v>7.8359186656752788E-2</v>
      </c>
      <c r="P8" s="8">
        <f>O8+P7</f>
        <v>7.8359186656752788E-2</v>
      </c>
      <c r="Q8" s="9">
        <f t="shared" ref="Q8:Q71" si="8">IF($D$2+P8/475000*1000&lt;B8,$D$2+P8/475000*1000)</f>
        <v>-89.999835033291248</v>
      </c>
      <c r="R8" s="7">
        <f>Q8-Q7</f>
        <v>1.6496670875199015E-4</v>
      </c>
    </row>
    <row r="9" spans="1:20" x14ac:dyDescent="0.25">
      <c r="A9" s="1">
        <v>2</v>
      </c>
      <c r="B9" s="6">
        <f t="shared" ref="B9:B72" si="9">B8+$O$2/1000</f>
        <v>-35.971999999999994</v>
      </c>
      <c r="C9" s="6">
        <f t="shared" si="0"/>
        <v>2.8000000000005798E-2</v>
      </c>
      <c r="D9" s="8">
        <f t="shared" si="1"/>
        <v>7.0279442228884195</v>
      </c>
      <c r="E9" s="7">
        <f t="shared" si="2"/>
        <v>0.25099800796024868</v>
      </c>
      <c r="F9" s="28"/>
      <c r="G9" s="8">
        <f t="shared" si="3"/>
        <v>22.055567071067149</v>
      </c>
      <c r="H9" s="32">
        <f t="shared" ref="H9:H72" si="10">(E9/G9)*(E9/G9)/C9</f>
        <v>4.6253655486588035E-3</v>
      </c>
      <c r="I9" s="7">
        <f t="shared" si="4"/>
        <v>0.80131854543044923</v>
      </c>
      <c r="J9" s="8">
        <f t="shared" si="5"/>
        <v>22.436919272057224</v>
      </c>
      <c r="K9" s="7">
        <f t="shared" ref="K9:K72" si="11">IF(D9&lt;J9,0,0.91*POWER(H9,7/6)*(1-POWER(J9/D9,3/8))*D9*3600*24*365/1000000)</f>
        <v>0</v>
      </c>
      <c r="L9" s="7">
        <f t="shared" si="6"/>
        <v>0</v>
      </c>
      <c r="M9" s="7">
        <f t="shared" ref="M9:M72" si="12">IF((K9+M8)&lt;0,0,(K9+M8))</f>
        <v>0</v>
      </c>
      <c r="N9" s="28"/>
      <c r="O9" s="8">
        <f t="shared" si="7"/>
        <v>0.22163324901300918</v>
      </c>
      <c r="P9" s="8">
        <f t="shared" ref="P9:P72" si="13">O9+P8</f>
        <v>0.29999243566976197</v>
      </c>
      <c r="Q9" s="9">
        <f t="shared" si="8"/>
        <v>-89.999368436977534</v>
      </c>
      <c r="R9" s="7">
        <f t="shared" ref="R9:R72" si="14">Q9-Q8</f>
        <v>4.6659631371426258E-4</v>
      </c>
    </row>
    <row r="10" spans="1:20" x14ac:dyDescent="0.25">
      <c r="A10" s="1">
        <v>3</v>
      </c>
      <c r="B10" s="6">
        <f t="shared" si="9"/>
        <v>-35.957999999999991</v>
      </c>
      <c r="C10" s="6">
        <f t="shared" si="0"/>
        <v>4.2000000000008697E-2</v>
      </c>
      <c r="D10" s="8">
        <f t="shared" si="1"/>
        <v>12.911157965113105</v>
      </c>
      <c r="E10" s="7">
        <f t="shared" si="2"/>
        <v>0.30740852297881982</v>
      </c>
      <c r="F10" s="28"/>
      <c r="G10" s="8">
        <f t="shared" si="3"/>
        <v>25.225209734069413</v>
      </c>
      <c r="H10" s="32">
        <f t="shared" si="10"/>
        <v>3.5360056185276948E-3</v>
      </c>
      <c r="I10" s="7">
        <f t="shared" si="4"/>
        <v>0.91647738220246511</v>
      </c>
      <c r="J10" s="8">
        <f t="shared" si="5"/>
        <v>38.492050052511509</v>
      </c>
      <c r="K10" s="7">
        <f t="shared" si="11"/>
        <v>0</v>
      </c>
      <c r="L10" s="7">
        <f t="shared" si="6"/>
        <v>0</v>
      </c>
      <c r="M10" s="7">
        <f t="shared" si="12"/>
        <v>0</v>
      </c>
      <c r="N10" s="28"/>
      <c r="O10" s="8">
        <f t="shared" si="7"/>
        <v>0.40716627758780688</v>
      </c>
      <c r="P10" s="8">
        <f t="shared" si="13"/>
        <v>0.70715871325756885</v>
      </c>
      <c r="Q10" s="9">
        <f t="shared" si="8"/>
        <v>-89.998511244814196</v>
      </c>
      <c r="R10" s="7">
        <f t="shared" si="14"/>
        <v>8.5719216333757231E-4</v>
      </c>
    </row>
    <row r="11" spans="1:20" x14ac:dyDescent="0.25">
      <c r="A11" s="1">
        <v>4</v>
      </c>
      <c r="B11" s="6">
        <f t="shared" si="9"/>
        <v>-35.943999999999988</v>
      </c>
      <c r="C11" s="6">
        <f t="shared" si="0"/>
        <v>5.6000000000011596E-2</v>
      </c>
      <c r="D11" s="8">
        <f t="shared" si="1"/>
        <v>19.878028071220893</v>
      </c>
      <c r="E11" s="7">
        <f t="shared" si="2"/>
        <v>0.35496478698601386</v>
      </c>
      <c r="F11" s="28"/>
      <c r="G11" s="8">
        <f t="shared" si="3"/>
        <v>27.474106993018811</v>
      </c>
      <c r="H11" s="32">
        <f t="shared" si="10"/>
        <v>2.9808172286806883E-3</v>
      </c>
      <c r="I11" s="7">
        <f t="shared" si="4"/>
        <v>0.99818387719110935</v>
      </c>
      <c r="J11" s="8">
        <f t="shared" si="5"/>
        <v>55.8982971227137</v>
      </c>
      <c r="K11" s="7">
        <f t="shared" si="11"/>
        <v>0</v>
      </c>
      <c r="L11" s="7">
        <f t="shared" si="6"/>
        <v>0</v>
      </c>
      <c r="M11" s="7">
        <f t="shared" si="12"/>
        <v>0</v>
      </c>
      <c r="N11" s="28"/>
      <c r="O11" s="8">
        <f t="shared" si="7"/>
        <v>0.62687349325402208</v>
      </c>
      <c r="P11" s="8">
        <f t="shared" si="13"/>
        <v>1.334032206511591</v>
      </c>
      <c r="Q11" s="9">
        <f t="shared" si="8"/>
        <v>-89.99719151114418</v>
      </c>
      <c r="R11" s="7">
        <f t="shared" si="14"/>
        <v>1.3197336700159212E-3</v>
      </c>
    </row>
    <row r="12" spans="1:20" x14ac:dyDescent="0.25">
      <c r="A12" s="1">
        <v>5</v>
      </c>
      <c r="B12" s="6">
        <f t="shared" si="9"/>
        <v>-35.929999999999986</v>
      </c>
      <c r="C12" s="6">
        <f t="shared" si="0"/>
        <v>7.0000000000014495E-2</v>
      </c>
      <c r="D12" s="8">
        <f t="shared" si="1"/>
        <v>27.780388766186825</v>
      </c>
      <c r="E12" s="7">
        <f t="shared" si="2"/>
        <v>0.39686269665972962</v>
      </c>
      <c r="F12" s="28"/>
      <c r="G12" s="8">
        <f t="shared" si="3"/>
        <v>29.218487227163827</v>
      </c>
      <c r="H12" s="32">
        <f t="shared" si="10"/>
        <v>2.6355245407784856E-3</v>
      </c>
      <c r="I12" s="7">
        <f t="shared" si="4"/>
        <v>1.0615603583941873</v>
      </c>
      <c r="J12" s="8">
        <f t="shared" si="5"/>
        <v>74.309225087608496</v>
      </c>
      <c r="K12" s="7">
        <f t="shared" si="11"/>
        <v>0</v>
      </c>
      <c r="L12" s="7">
        <f t="shared" si="6"/>
        <v>0</v>
      </c>
      <c r="M12" s="7">
        <f t="shared" si="12"/>
        <v>0</v>
      </c>
      <c r="N12" s="28"/>
      <c r="O12" s="8">
        <f t="shared" si="7"/>
        <v>0.87608234013046771</v>
      </c>
      <c r="P12" s="8">
        <f t="shared" si="13"/>
        <v>2.2101145466420586</v>
      </c>
      <c r="Q12" s="9">
        <f t="shared" si="8"/>
        <v>-89.995347127270222</v>
      </c>
      <c r="R12" s="7">
        <f t="shared" si="14"/>
        <v>1.8443838739585772E-3</v>
      </c>
    </row>
    <row r="13" spans="1:20" x14ac:dyDescent="0.25">
      <c r="A13" s="1">
        <v>6</v>
      </c>
      <c r="B13" s="6">
        <f t="shared" si="9"/>
        <v>-35.915999999999983</v>
      </c>
      <c r="C13" s="6">
        <f t="shared" si="0"/>
        <v>8.4000000000017394E-2</v>
      </c>
      <c r="D13" s="8">
        <f t="shared" si="1"/>
        <v>36.51826940040872</v>
      </c>
      <c r="E13" s="7">
        <f t="shared" si="2"/>
        <v>0.43474130238572806</v>
      </c>
      <c r="F13" s="28"/>
      <c r="G13" s="8">
        <f t="shared" si="3"/>
        <v>30.643749656021072</v>
      </c>
      <c r="H13" s="32">
        <f t="shared" si="10"/>
        <v>2.3960656143056868E-3</v>
      </c>
      <c r="I13" s="7">
        <f t="shared" si="4"/>
        <v>1.1133427139631253</v>
      </c>
      <c r="J13" s="8">
        <f t="shared" si="5"/>
        <v>93.520787972921894</v>
      </c>
      <c r="K13" s="7">
        <f t="shared" si="11"/>
        <v>0</v>
      </c>
      <c r="L13" s="7">
        <f t="shared" si="6"/>
        <v>0</v>
      </c>
      <c r="M13" s="7">
        <f t="shared" si="12"/>
        <v>0</v>
      </c>
      <c r="N13" s="28"/>
      <c r="O13" s="8">
        <f t="shared" si="7"/>
        <v>1.1516401438112893</v>
      </c>
      <c r="P13" s="8">
        <f t="shared" si="13"/>
        <v>3.3617546904533482</v>
      </c>
      <c r="Q13" s="9">
        <f t="shared" si="8"/>
        <v>-89.992922621704309</v>
      </c>
      <c r="R13" s="7">
        <f t="shared" si="14"/>
        <v>2.4245055659122272E-3</v>
      </c>
    </row>
    <row r="14" spans="1:20" x14ac:dyDescent="0.25">
      <c r="A14" s="1">
        <v>7</v>
      </c>
      <c r="B14" s="6">
        <f t="shared" si="9"/>
        <v>-35.90199999999998</v>
      </c>
      <c r="C14" s="6">
        <f t="shared" si="0"/>
        <v>9.8000000000020293E-2</v>
      </c>
      <c r="D14" s="8">
        <f t="shared" si="1"/>
        <v>46.018278976959984</v>
      </c>
      <c r="E14" s="7">
        <f t="shared" si="2"/>
        <v>0.46957427527500462</v>
      </c>
      <c r="F14" s="28"/>
      <c r="G14" s="8">
        <f t="shared" si="3"/>
        <v>31.848791869372111</v>
      </c>
      <c r="H14" s="32">
        <f t="shared" si="10"/>
        <v>2.2181790163446581E-3</v>
      </c>
      <c r="I14" s="7">
        <f t="shared" si="4"/>
        <v>1.1571240717705815</v>
      </c>
      <c r="J14" s="8">
        <f t="shared" si="5"/>
        <v>113.39815903354048</v>
      </c>
      <c r="K14" s="7">
        <f t="shared" si="11"/>
        <v>0</v>
      </c>
      <c r="L14" s="7">
        <f t="shared" si="6"/>
        <v>0</v>
      </c>
      <c r="M14" s="7">
        <f t="shared" si="12"/>
        <v>0</v>
      </c>
      <c r="N14" s="28"/>
      <c r="O14" s="8">
        <f t="shared" si="7"/>
        <v>1.45123244581741</v>
      </c>
      <c r="P14" s="8">
        <f t="shared" si="13"/>
        <v>4.8129871362707579</v>
      </c>
      <c r="Q14" s="9">
        <f t="shared" si="8"/>
        <v>-89.989867395502586</v>
      </c>
      <c r="R14" s="7">
        <f t="shared" si="14"/>
        <v>3.0552262017238263E-3</v>
      </c>
    </row>
    <row r="15" spans="1:20" x14ac:dyDescent="0.25">
      <c r="A15" s="1">
        <v>8</v>
      </c>
      <c r="B15" s="6">
        <f t="shared" si="9"/>
        <v>-35.887999999999977</v>
      </c>
      <c r="C15" s="6">
        <f t="shared" si="0"/>
        <v>0.11200000000002319</v>
      </c>
      <c r="D15" s="8">
        <f t="shared" si="1"/>
        <v>56.223553783107363</v>
      </c>
      <c r="E15" s="7">
        <f t="shared" si="2"/>
        <v>0.50199601592049758</v>
      </c>
      <c r="F15" s="28"/>
      <c r="G15" s="8">
        <f t="shared" si="3"/>
        <v>32.892646914970477</v>
      </c>
      <c r="H15" s="32">
        <f t="shared" si="10"/>
        <v>2.0796242444043353E-3</v>
      </c>
      <c r="I15" s="7">
        <f t="shared" si="4"/>
        <v>1.1950492089517697</v>
      </c>
      <c r="J15" s="8">
        <f t="shared" si="5"/>
        <v>133.84551140262593</v>
      </c>
      <c r="K15" s="7">
        <f t="shared" si="11"/>
        <v>0</v>
      </c>
      <c r="L15" s="7">
        <f t="shared" si="6"/>
        <v>0</v>
      </c>
      <c r="M15" s="7">
        <f t="shared" si="12"/>
        <v>0</v>
      </c>
      <c r="N15" s="28"/>
      <c r="O15" s="8">
        <f t="shared" si="7"/>
        <v>1.7730659921040737</v>
      </c>
      <c r="P15" s="8">
        <f t="shared" si="13"/>
        <v>6.5860531283748314</v>
      </c>
      <c r="Q15" s="9">
        <f t="shared" si="8"/>
        <v>-89.9861346249929</v>
      </c>
      <c r="R15" s="7">
        <f t="shared" si="14"/>
        <v>3.7327705096856789E-3</v>
      </c>
    </row>
    <row r="16" spans="1:20" x14ac:dyDescent="0.25">
      <c r="A16" s="1">
        <v>9</v>
      </c>
      <c r="B16" s="6">
        <f t="shared" si="9"/>
        <v>-35.873999999999974</v>
      </c>
      <c r="C16" s="6">
        <f t="shared" si="0"/>
        <v>0.12600000000002609</v>
      </c>
      <c r="D16" s="8">
        <f t="shared" si="1"/>
        <v>67.088344740370488</v>
      </c>
      <c r="E16" s="7">
        <f t="shared" si="2"/>
        <v>0.53244718047902051</v>
      </c>
      <c r="F16" s="28"/>
      <c r="G16" s="8">
        <f t="shared" si="3"/>
        <v>33.813392319023336</v>
      </c>
      <c r="H16" s="32">
        <f t="shared" si="10"/>
        <v>1.9679090876410354E-3</v>
      </c>
      <c r="I16" s="7">
        <f t="shared" si="4"/>
        <v>1.2285015507351411</v>
      </c>
      <c r="J16" s="8">
        <f t="shared" si="5"/>
        <v>154.79119539265983</v>
      </c>
      <c r="K16" s="7">
        <f t="shared" si="11"/>
        <v>0</v>
      </c>
      <c r="L16" s="7">
        <f t="shared" si="6"/>
        <v>0</v>
      </c>
      <c r="M16" s="7">
        <f t="shared" si="12"/>
        <v>0</v>
      </c>
      <c r="N16" s="28"/>
      <c r="O16" s="8">
        <f t="shared" si="7"/>
        <v>2.1156980397323237</v>
      </c>
      <c r="P16" s="8">
        <f t="shared" si="13"/>
        <v>8.7017511681071547</v>
      </c>
      <c r="Q16" s="9">
        <f t="shared" si="8"/>
        <v>-89.98168052385661</v>
      </c>
      <c r="R16" s="7">
        <f t="shared" si="14"/>
        <v>4.4541011362895233E-3</v>
      </c>
    </row>
    <row r="17" spans="1:18" x14ac:dyDescent="0.25">
      <c r="A17" s="1">
        <v>10</v>
      </c>
      <c r="B17" s="6">
        <f t="shared" si="9"/>
        <v>-35.859999999999971</v>
      </c>
      <c r="C17" s="6">
        <f t="shared" si="0"/>
        <v>0.14000000000002899</v>
      </c>
      <c r="D17" s="8">
        <f t="shared" si="1"/>
        <v>78.574805122277169</v>
      </c>
      <c r="E17" s="7">
        <f t="shared" si="2"/>
        <v>0.56124860801614929</v>
      </c>
      <c r="F17" s="28"/>
      <c r="G17" s="8">
        <f t="shared" si="3"/>
        <v>34.63702714911549</v>
      </c>
      <c r="H17" s="32">
        <f t="shared" si="10"/>
        <v>1.8754318967614419E-3</v>
      </c>
      <c r="I17" s="7">
        <f t="shared" si="4"/>
        <v>1.2584256901548474</v>
      </c>
      <c r="J17" s="8">
        <f t="shared" si="5"/>
        <v>176.17959662171512</v>
      </c>
      <c r="K17" s="7">
        <f t="shared" si="11"/>
        <v>0</v>
      </c>
      <c r="L17" s="7">
        <f t="shared" si="6"/>
        <v>0</v>
      </c>
      <c r="M17" s="7">
        <f t="shared" si="12"/>
        <v>0</v>
      </c>
      <c r="N17" s="28"/>
      <c r="O17" s="8">
        <f t="shared" si="7"/>
        <v>2.4779350543361329</v>
      </c>
      <c r="P17" s="8">
        <f t="shared" si="13"/>
        <v>11.179686222443287</v>
      </c>
      <c r="Q17" s="9">
        <f t="shared" si="8"/>
        <v>-89.976463818479061</v>
      </c>
      <c r="R17" s="7">
        <f t="shared" si="14"/>
        <v>5.2167053775491468E-3</v>
      </c>
    </row>
    <row r="18" spans="1:18" x14ac:dyDescent="0.25">
      <c r="A18" s="1">
        <v>11</v>
      </c>
      <c r="B18" s="6">
        <f t="shared" si="9"/>
        <v>-35.845999999999968</v>
      </c>
      <c r="C18" s="6">
        <f t="shared" si="0"/>
        <v>0.15400000000003189</v>
      </c>
      <c r="D18" s="8">
        <f t="shared" si="1"/>
        <v>90.650945941038628</v>
      </c>
      <c r="E18" s="7">
        <f t="shared" si="2"/>
        <v>0.5886425061105186</v>
      </c>
      <c r="F18" s="28"/>
      <c r="G18" s="8">
        <f t="shared" si="3"/>
        <v>35.382095481963539</v>
      </c>
      <c r="H18" s="32">
        <f t="shared" si="10"/>
        <v>1.7972786603012005E-3</v>
      </c>
      <c r="I18" s="7">
        <f t="shared" si="4"/>
        <v>1.2854953669761382</v>
      </c>
      <c r="J18" s="8">
        <f t="shared" si="5"/>
        <v>197.96628651436629</v>
      </c>
      <c r="K18" s="7">
        <f t="shared" si="11"/>
        <v>0</v>
      </c>
      <c r="L18" s="7">
        <f t="shared" si="6"/>
        <v>0</v>
      </c>
      <c r="M18" s="7">
        <f t="shared" si="12"/>
        <v>0</v>
      </c>
      <c r="N18" s="28"/>
      <c r="O18" s="8">
        <f t="shared" si="7"/>
        <v>2.8587682311965943</v>
      </c>
      <c r="P18" s="8">
        <f t="shared" si="13"/>
        <v>14.038454453639881</v>
      </c>
      <c r="Q18" s="9">
        <f t="shared" si="8"/>
        <v>-89.970445359044973</v>
      </c>
      <c r="R18" s="7">
        <f t="shared" si="14"/>
        <v>6.0184594340881858E-3</v>
      </c>
    </row>
    <row r="19" spans="1:18" x14ac:dyDescent="0.25">
      <c r="A19" s="1">
        <v>12</v>
      </c>
      <c r="B19" s="6">
        <f t="shared" si="9"/>
        <v>-35.831999999999965</v>
      </c>
      <c r="C19" s="6">
        <f t="shared" si="0"/>
        <v>0.16800000000003479</v>
      </c>
      <c r="D19" s="8">
        <f t="shared" si="1"/>
        <v>103.28926372090484</v>
      </c>
      <c r="E19" s="7">
        <f t="shared" si="2"/>
        <v>0.61481704595763964</v>
      </c>
      <c r="F19" s="28"/>
      <c r="G19" s="8">
        <f t="shared" si="3"/>
        <v>36.062289577972734</v>
      </c>
      <c r="H19" s="32">
        <f t="shared" si="10"/>
        <v>1.7301187997856981E-3</v>
      </c>
      <c r="I19" s="7">
        <f t="shared" si="4"/>
        <v>1.3102080457237855</v>
      </c>
      <c r="J19" s="8">
        <f t="shared" si="5"/>
        <v>220.11495168164154</v>
      </c>
      <c r="K19" s="7">
        <f t="shared" si="11"/>
        <v>0</v>
      </c>
      <c r="L19" s="7">
        <f t="shared" si="6"/>
        <v>0</v>
      </c>
      <c r="M19" s="7">
        <f t="shared" si="12"/>
        <v>0</v>
      </c>
      <c r="N19" s="28"/>
      <c r="O19" s="8">
        <f t="shared" si="7"/>
        <v>3.257330220702455</v>
      </c>
      <c r="P19" s="8">
        <f t="shared" si="13"/>
        <v>17.295784674342336</v>
      </c>
      <c r="Q19" s="9">
        <f t="shared" si="8"/>
        <v>-89.96358782173823</v>
      </c>
      <c r="R19" s="7">
        <f t="shared" si="14"/>
        <v>6.857537306743211E-3</v>
      </c>
    </row>
    <row r="20" spans="1:18" x14ac:dyDescent="0.25">
      <c r="A20" s="1">
        <v>13</v>
      </c>
      <c r="B20" s="6">
        <f t="shared" si="9"/>
        <v>-35.817999999999962</v>
      </c>
      <c r="C20" s="6">
        <f t="shared" si="0"/>
        <v>0.18200000000003769</v>
      </c>
      <c r="D20" s="8">
        <f t="shared" si="1"/>
        <v>116.46578038208656</v>
      </c>
      <c r="E20" s="7">
        <f t="shared" si="2"/>
        <v>0.63992187023111236</v>
      </c>
      <c r="F20" s="28"/>
      <c r="G20" s="8">
        <f t="shared" si="3"/>
        <v>36.688007490638547</v>
      </c>
      <c r="H20" s="32">
        <f t="shared" si="10"/>
        <v>1.6716073266941588E-3</v>
      </c>
      <c r="I20" s="7">
        <f t="shared" si="4"/>
        <v>1.332941506441959</v>
      </c>
      <c r="J20" s="8">
        <f t="shared" si="5"/>
        <v>242.59535417248679</v>
      </c>
      <c r="K20" s="7">
        <f t="shared" si="11"/>
        <v>0</v>
      </c>
      <c r="L20" s="7">
        <f t="shared" si="6"/>
        <v>0</v>
      </c>
      <c r="M20" s="7">
        <f t="shared" si="12"/>
        <v>0</v>
      </c>
      <c r="N20" s="28"/>
      <c r="O20" s="8">
        <f t="shared" si="7"/>
        <v>3.6728648501294816</v>
      </c>
      <c r="P20" s="8">
        <f t="shared" si="13"/>
        <v>20.968649524471818</v>
      </c>
      <c r="Q20" s="9">
        <f t="shared" si="8"/>
        <v>-89.955855474685322</v>
      </c>
      <c r="R20" s="7">
        <f t="shared" si="14"/>
        <v>7.7323470529080396E-3</v>
      </c>
    </row>
    <row r="21" spans="1:18" x14ac:dyDescent="0.25">
      <c r="A21" s="1">
        <v>14</v>
      </c>
      <c r="B21" s="6">
        <f t="shared" si="9"/>
        <v>-35.803999999999959</v>
      </c>
      <c r="C21" s="6">
        <f t="shared" si="0"/>
        <v>0.19600000000004059</v>
      </c>
      <c r="D21" s="8">
        <f t="shared" si="1"/>
        <v>130.15934849257093</v>
      </c>
      <c r="E21" s="7">
        <f t="shared" si="2"/>
        <v>0.66407830863542849</v>
      </c>
      <c r="F21" s="28"/>
      <c r="G21" s="8">
        <f t="shared" si="3"/>
        <v>37.26733179132377</v>
      </c>
      <c r="H21" s="32">
        <f t="shared" si="10"/>
        <v>1.6200406734408106E-3</v>
      </c>
      <c r="I21" s="7">
        <f t="shared" si="4"/>
        <v>1.3539894035312416</v>
      </c>
      <c r="J21" s="8">
        <f t="shared" si="5"/>
        <v>265.38192309217828</v>
      </c>
      <c r="K21" s="7">
        <f t="shared" si="11"/>
        <v>0</v>
      </c>
      <c r="L21" s="7">
        <f t="shared" si="6"/>
        <v>0</v>
      </c>
      <c r="M21" s="7">
        <f t="shared" si="12"/>
        <v>0</v>
      </c>
      <c r="N21" s="28"/>
      <c r="O21" s="8">
        <f t="shared" si="7"/>
        <v>4.1047052140617168</v>
      </c>
      <c r="P21" s="8">
        <f t="shared" si="13"/>
        <v>25.073354738533535</v>
      </c>
      <c r="Q21" s="9">
        <f t="shared" si="8"/>
        <v>-89.947213990024139</v>
      </c>
      <c r="R21" s="7">
        <f t="shared" si="14"/>
        <v>8.6414846611830853E-3</v>
      </c>
    </row>
    <row r="22" spans="1:18" x14ac:dyDescent="0.25">
      <c r="A22" s="1">
        <v>15</v>
      </c>
      <c r="B22" s="6">
        <f t="shared" si="9"/>
        <v>-35.789999999999957</v>
      </c>
      <c r="C22" s="6">
        <f t="shared" si="0"/>
        <v>0.21000000000004349</v>
      </c>
      <c r="D22" s="8">
        <f t="shared" si="1"/>
        <v>144.35113439115378</v>
      </c>
      <c r="E22" s="7">
        <f t="shared" si="2"/>
        <v>0.68738635424344707</v>
      </c>
      <c r="F22" s="28"/>
      <c r="G22" s="8">
        <f t="shared" si="3"/>
        <v>37.806669812117747</v>
      </c>
      <c r="H22" s="32">
        <f t="shared" si="10"/>
        <v>1.5741483895027816E-3</v>
      </c>
      <c r="I22" s="7">
        <f t="shared" si="4"/>
        <v>1.3735845269268632</v>
      </c>
      <c r="J22" s="8">
        <f t="shared" si="5"/>
        <v>288.45275065470099</v>
      </c>
      <c r="K22" s="7">
        <f t="shared" si="11"/>
        <v>0</v>
      </c>
      <c r="L22" s="7">
        <f t="shared" si="6"/>
        <v>0</v>
      </c>
      <c r="M22" s="7">
        <f t="shared" si="12"/>
        <v>0</v>
      </c>
      <c r="N22" s="28"/>
      <c r="O22" s="8">
        <f t="shared" si="7"/>
        <v>4.5522573741594252</v>
      </c>
      <c r="P22" s="8">
        <f t="shared" si="13"/>
        <v>29.625612112692959</v>
      </c>
      <c r="Q22" s="9">
        <f t="shared" si="8"/>
        <v>-89.937630290289064</v>
      </c>
      <c r="R22" s="7">
        <f t="shared" si="14"/>
        <v>9.5836997350744468E-3</v>
      </c>
    </row>
    <row r="23" spans="1:18" x14ac:dyDescent="0.25">
      <c r="A23" s="1">
        <v>16</v>
      </c>
      <c r="B23" s="6">
        <f t="shared" si="9"/>
        <v>-35.775999999999954</v>
      </c>
      <c r="C23" s="6">
        <f t="shared" si="0"/>
        <v>0.22400000000004638</v>
      </c>
      <c r="D23" s="8">
        <f t="shared" si="1"/>
        <v>159.02422456976709</v>
      </c>
      <c r="E23" s="7">
        <f t="shared" si="2"/>
        <v>0.70992957397202749</v>
      </c>
      <c r="F23" s="28"/>
      <c r="G23" s="8">
        <f t="shared" si="3"/>
        <v>38.311186836922133</v>
      </c>
      <c r="H23" s="32">
        <f t="shared" si="10"/>
        <v>1.5329617049157044E-3</v>
      </c>
      <c r="I23" s="7">
        <f t="shared" si="4"/>
        <v>1.3919145407124296</v>
      </c>
      <c r="J23" s="8">
        <f t="shared" si="5"/>
        <v>311.78885711964881</v>
      </c>
      <c r="K23" s="7">
        <f t="shared" si="11"/>
        <v>0</v>
      </c>
      <c r="L23" s="7">
        <f t="shared" si="6"/>
        <v>0</v>
      </c>
      <c r="M23" s="7">
        <f t="shared" si="12"/>
        <v>0</v>
      </c>
      <c r="N23" s="28"/>
      <c r="O23" s="8">
        <f t="shared" si="7"/>
        <v>5.014987946032174</v>
      </c>
      <c r="P23" s="8">
        <f t="shared" si="13"/>
        <v>34.640600058725134</v>
      </c>
      <c r="Q23" s="9">
        <f t="shared" si="8"/>
        <v>-89.927072420928994</v>
      </c>
      <c r="R23" s="7">
        <f t="shared" si="14"/>
        <v>1.0557869360070526E-2</v>
      </c>
    </row>
    <row r="24" spans="1:18" x14ac:dyDescent="0.25">
      <c r="A24" s="1">
        <v>17</v>
      </c>
      <c r="B24" s="6">
        <f t="shared" si="9"/>
        <v>-35.761999999999951</v>
      </c>
      <c r="C24" s="6">
        <f t="shared" si="0"/>
        <v>0.23800000000004928</v>
      </c>
      <c r="D24" s="8">
        <f t="shared" si="1"/>
        <v>174.16331990410274</v>
      </c>
      <c r="E24" s="7">
        <f t="shared" si="2"/>
        <v>0.73177865505910367</v>
      </c>
      <c r="F24" s="28"/>
      <c r="G24" s="8">
        <f t="shared" si="3"/>
        <v>38.78510773392442</v>
      </c>
      <c r="H24" s="32">
        <f t="shared" si="10"/>
        <v>1.4957276216379667E-3</v>
      </c>
      <c r="I24" s="7">
        <f t="shared" si="4"/>
        <v>1.4091329419719076</v>
      </c>
      <c r="J24" s="8">
        <f t="shared" si="5"/>
        <v>335.37364018938348</v>
      </c>
      <c r="K24" s="7">
        <f t="shared" si="11"/>
        <v>0</v>
      </c>
      <c r="L24" s="7">
        <f t="shared" si="6"/>
        <v>0</v>
      </c>
      <c r="M24" s="7">
        <f t="shared" si="12"/>
        <v>0</v>
      </c>
      <c r="N24" s="28"/>
      <c r="O24" s="8">
        <f t="shared" si="7"/>
        <v>5.4924144564957835</v>
      </c>
      <c r="P24" s="8">
        <f t="shared" si="13"/>
        <v>40.133014515220921</v>
      </c>
      <c r="Q24" s="9">
        <f t="shared" si="8"/>
        <v>-89.915509443125856</v>
      </c>
      <c r="R24" s="7">
        <f t="shared" si="14"/>
        <v>1.1562977803137642E-2</v>
      </c>
    </row>
    <row r="25" spans="1:18" x14ac:dyDescent="0.25">
      <c r="A25" s="1">
        <v>18</v>
      </c>
      <c r="B25" s="6">
        <f t="shared" si="9"/>
        <v>-35.747999999999948</v>
      </c>
      <c r="C25" s="6">
        <f t="shared" si="0"/>
        <v>0.25200000000005218</v>
      </c>
      <c r="D25" s="8">
        <f t="shared" si="1"/>
        <v>189.75449401798724</v>
      </c>
      <c r="E25" s="7">
        <f t="shared" si="2"/>
        <v>0.75299402388074588</v>
      </c>
      <c r="F25" s="28"/>
      <c r="G25" s="8">
        <f t="shared" si="3"/>
        <v>39.231932240974999</v>
      </c>
      <c r="H25" s="32">
        <f t="shared" si="10"/>
        <v>1.4618510407827941E-3</v>
      </c>
      <c r="I25" s="7">
        <f t="shared" si="4"/>
        <v>1.4253668824958012</v>
      </c>
      <c r="J25" s="8">
        <f t="shared" si="5"/>
        <v>359.19245438901629</v>
      </c>
      <c r="K25" s="7">
        <f t="shared" si="11"/>
        <v>0</v>
      </c>
      <c r="L25" s="7">
        <f t="shared" si="6"/>
        <v>0</v>
      </c>
      <c r="M25" s="7">
        <f t="shared" si="12"/>
        <v>0</v>
      </c>
      <c r="N25" s="28"/>
      <c r="O25" s="8">
        <f t="shared" si="7"/>
        <v>5.9840977233512449</v>
      </c>
      <c r="P25" s="8">
        <f t="shared" si="13"/>
        <v>46.117112238572169</v>
      </c>
      <c r="Q25" s="9">
        <f t="shared" si="8"/>
        <v>-89.902911342655642</v>
      </c>
      <c r="R25" s="7">
        <f t="shared" si="14"/>
        <v>1.2598100470214035E-2</v>
      </c>
    </row>
    <row r="26" spans="1:18" x14ac:dyDescent="0.25">
      <c r="A26" s="1">
        <v>19</v>
      </c>
      <c r="B26" s="6">
        <f t="shared" si="9"/>
        <v>-35.733999999999945</v>
      </c>
      <c r="C26" s="6">
        <f t="shared" si="0"/>
        <v>0.26600000000005508</v>
      </c>
      <c r="D26" s="8">
        <f t="shared" si="1"/>
        <v>205.7849994533768</v>
      </c>
      <c r="E26" s="7">
        <f t="shared" si="2"/>
        <v>0.77362781749373755</v>
      </c>
      <c r="F26" s="28"/>
      <c r="G26" s="8">
        <f t="shared" si="3"/>
        <v>39.654591966266409</v>
      </c>
      <c r="H26" s="32">
        <f t="shared" si="10"/>
        <v>1.4308547420432331E-3</v>
      </c>
      <c r="I26" s="7">
        <f t="shared" si="4"/>
        <v>1.4407228728990966</v>
      </c>
      <c r="J26" s="8">
        <f t="shared" si="5"/>
        <v>383.2322841912391</v>
      </c>
      <c r="K26" s="7">
        <f t="shared" si="11"/>
        <v>0</v>
      </c>
      <c r="L26" s="7">
        <f t="shared" si="6"/>
        <v>0</v>
      </c>
      <c r="M26" s="7">
        <f t="shared" si="12"/>
        <v>0</v>
      </c>
      <c r="N26" s="28"/>
      <c r="O26" s="8">
        <f t="shared" si="7"/>
        <v>6.4896357427616911</v>
      </c>
      <c r="P26" s="8">
        <f t="shared" si="13"/>
        <v>52.606747981333861</v>
      </c>
      <c r="Q26" s="9">
        <f t="shared" si="8"/>
        <v>-89.889248951618242</v>
      </c>
      <c r="R26" s="7">
        <f t="shared" si="14"/>
        <v>1.3662391037399857E-2</v>
      </c>
    </row>
    <row r="27" spans="1:18" x14ac:dyDescent="0.25">
      <c r="A27" s="1">
        <v>20</v>
      </c>
      <c r="B27" s="6">
        <f t="shared" si="9"/>
        <v>-35.719999999999942</v>
      </c>
      <c r="C27" s="6">
        <f t="shared" si="0"/>
        <v>0.28000000000005798</v>
      </c>
      <c r="D27" s="8">
        <f t="shared" si="1"/>
        <v>222.24311012949468</v>
      </c>
      <c r="E27" s="7">
        <f t="shared" si="2"/>
        <v>0.79372539331945957</v>
      </c>
      <c r="F27" s="28"/>
      <c r="G27" s="8">
        <f t="shared" si="3"/>
        <v>40.055567071067152</v>
      </c>
      <c r="H27" s="32">
        <f t="shared" si="10"/>
        <v>1.4023510666568194E-3</v>
      </c>
      <c r="I27" s="7">
        <f t="shared" si="4"/>
        <v>1.4552910219155077</v>
      </c>
      <c r="J27" s="8">
        <f t="shared" si="5"/>
        <v>407.48148613642655</v>
      </c>
      <c r="K27" s="7">
        <f t="shared" si="11"/>
        <v>0</v>
      </c>
      <c r="L27" s="7">
        <f t="shared" si="6"/>
        <v>0</v>
      </c>
      <c r="M27" s="7">
        <f t="shared" si="12"/>
        <v>0</v>
      </c>
      <c r="N27" s="28"/>
      <c r="O27" s="8">
        <f t="shared" si="7"/>
        <v>7.0086587210437443</v>
      </c>
      <c r="P27" s="8">
        <f t="shared" si="13"/>
        <v>59.615406702377605</v>
      </c>
      <c r="Q27" s="9">
        <f t="shared" si="8"/>
        <v>-89.874493880626574</v>
      </c>
      <c r="R27" s="7">
        <f t="shared" si="14"/>
        <v>1.4755070991668617E-2</v>
      </c>
    </row>
    <row r="28" spans="1:18" x14ac:dyDescent="0.25">
      <c r="A28" s="1">
        <v>21</v>
      </c>
      <c r="B28" s="6">
        <f t="shared" si="9"/>
        <v>-35.705999999999939</v>
      </c>
      <c r="C28" s="6">
        <f t="shared" si="0"/>
        <v>0.29400000000006088</v>
      </c>
      <c r="D28" s="8">
        <f t="shared" si="1"/>
        <v>239.11799179492019</v>
      </c>
      <c r="E28" s="7">
        <f t="shared" si="2"/>
        <v>0.81332650270364171</v>
      </c>
      <c r="F28" s="28"/>
      <c r="G28" s="8">
        <f t="shared" si="3"/>
        <v>40.436974454326034</v>
      </c>
      <c r="H28" s="32">
        <f t="shared" si="10"/>
        <v>1.3760214717110273E-3</v>
      </c>
      <c r="I28" s="7">
        <f t="shared" si="4"/>
        <v>1.4691482403032574</v>
      </c>
      <c r="J28" s="8">
        <f t="shared" si="5"/>
        <v>431.9295826492471</v>
      </c>
      <c r="K28" s="7">
        <f t="shared" si="11"/>
        <v>0</v>
      </c>
      <c r="L28" s="7">
        <f t="shared" si="6"/>
        <v>0</v>
      </c>
      <c r="M28" s="7">
        <f t="shared" si="12"/>
        <v>0</v>
      </c>
      <c r="N28" s="28"/>
      <c r="O28" s="8">
        <f t="shared" si="7"/>
        <v>7.5408249892446033</v>
      </c>
      <c r="P28" s="8">
        <f t="shared" si="13"/>
        <v>67.15623169162221</v>
      </c>
      <c r="Q28" s="9">
        <f t="shared" si="8"/>
        <v>-89.858618459596585</v>
      </c>
      <c r="R28" s="7">
        <f t="shared" si="14"/>
        <v>1.5875421029988956E-2</v>
      </c>
    </row>
    <row r="29" spans="1:18" x14ac:dyDescent="0.25">
      <c r="A29" s="1">
        <v>22</v>
      </c>
      <c r="B29" s="6">
        <f t="shared" si="9"/>
        <v>-35.691999999999936</v>
      </c>
      <c r="C29" s="6">
        <f t="shared" si="0"/>
        <v>0.30800000000006378</v>
      </c>
      <c r="D29" s="8">
        <f t="shared" si="1"/>
        <v>256.39959438353418</v>
      </c>
      <c r="E29" s="7">
        <f t="shared" si="2"/>
        <v>0.8324662155307827</v>
      </c>
      <c r="F29" s="28"/>
      <c r="G29" s="8">
        <f t="shared" si="3"/>
        <v>40.800635403915201</v>
      </c>
      <c r="H29" s="32">
        <f t="shared" si="10"/>
        <v>1.3516014996172864E-3</v>
      </c>
      <c r="I29" s="7">
        <f t="shared" si="4"/>
        <v>1.4823606987367981</v>
      </c>
      <c r="J29" s="8">
        <f t="shared" si="5"/>
        <v>456.56709521102835</v>
      </c>
      <c r="K29" s="7">
        <f t="shared" si="11"/>
        <v>0</v>
      </c>
      <c r="L29" s="7">
        <f t="shared" si="6"/>
        <v>0</v>
      </c>
      <c r="M29" s="7">
        <f t="shared" si="12"/>
        <v>0</v>
      </c>
      <c r="N29" s="28"/>
      <c r="O29" s="8">
        <f t="shared" si="7"/>
        <v>8.0858176084791342</v>
      </c>
      <c r="P29" s="8">
        <f t="shared" si="13"/>
        <v>75.242049300101343</v>
      </c>
      <c r="Q29" s="9">
        <f t="shared" si="8"/>
        <v>-89.841595685683998</v>
      </c>
      <c r="R29" s="7">
        <f t="shared" si="14"/>
        <v>1.7022773912586331E-2</v>
      </c>
    </row>
    <row r="30" spans="1:18" x14ac:dyDescent="0.25">
      <c r="A30" s="1">
        <v>23</v>
      </c>
      <c r="B30" s="6">
        <f t="shared" si="9"/>
        <v>-35.677999999999933</v>
      </c>
      <c r="C30" s="6">
        <f t="shared" si="0"/>
        <v>0.32200000000006668</v>
      </c>
      <c r="D30" s="8">
        <f t="shared" si="1"/>
        <v>274.07856173011174</v>
      </c>
      <c r="E30" s="7">
        <f t="shared" si="2"/>
        <v>0.85117565754675462</v>
      </c>
      <c r="F30" s="28"/>
      <c r="G30" s="8">
        <f t="shared" si="3"/>
        <v>41.148128197432158</v>
      </c>
      <c r="H30" s="32">
        <f t="shared" si="10"/>
        <v>1.3288695489702281E-3</v>
      </c>
      <c r="I30" s="7">
        <f t="shared" si="4"/>
        <v>1.4949857388888537</v>
      </c>
      <c r="J30" s="8">
        <f t="shared" si="5"/>
        <v>481.38540792231055</v>
      </c>
      <c r="K30" s="7">
        <f t="shared" si="11"/>
        <v>0</v>
      </c>
      <c r="L30" s="7">
        <f t="shared" si="6"/>
        <v>0</v>
      </c>
      <c r="M30" s="7">
        <f t="shared" si="12"/>
        <v>0</v>
      </c>
      <c r="N30" s="28"/>
      <c r="O30" s="8">
        <f t="shared" si="7"/>
        <v>8.6433415227208048</v>
      </c>
      <c r="P30" s="8">
        <f t="shared" si="13"/>
        <v>83.885390822822146</v>
      </c>
      <c r="Q30" s="9">
        <f t="shared" si="8"/>
        <v>-89.823399177215109</v>
      </c>
      <c r="R30" s="7">
        <f t="shared" si="14"/>
        <v>1.819650846888976E-2</v>
      </c>
    </row>
    <row r="31" spans="1:18" x14ac:dyDescent="0.25">
      <c r="A31" s="1">
        <v>24</v>
      </c>
      <c r="B31" s="6">
        <f t="shared" si="9"/>
        <v>-35.66399999999993</v>
      </c>
      <c r="C31" s="6">
        <f t="shared" si="0"/>
        <v>0.33600000000006958</v>
      </c>
      <c r="D31" s="8">
        <f t="shared" si="1"/>
        <v>292.14615520326987</v>
      </c>
      <c r="E31" s="7">
        <f t="shared" si="2"/>
        <v>0.86948260477145645</v>
      </c>
      <c r="F31" s="28"/>
      <c r="G31" s="8">
        <f t="shared" si="3"/>
        <v>41.480829499924397</v>
      </c>
      <c r="H31" s="32">
        <f t="shared" si="10"/>
        <v>1.307638362713218E-3</v>
      </c>
      <c r="I31" s="7">
        <f t="shared" si="4"/>
        <v>1.5070733774844456</v>
      </c>
      <c r="J31" s="8">
        <f t="shared" si="5"/>
        <v>506.37665483487859</v>
      </c>
      <c r="K31" s="7">
        <f t="shared" si="11"/>
        <v>0</v>
      </c>
      <c r="L31" s="7">
        <f t="shared" si="6"/>
        <v>0</v>
      </c>
      <c r="M31" s="7">
        <f t="shared" si="12"/>
        <v>0</v>
      </c>
      <c r="N31" s="28"/>
      <c r="O31" s="8">
        <f t="shared" si="7"/>
        <v>9.2131211504903199</v>
      </c>
      <c r="P31" s="8">
        <f t="shared" si="13"/>
        <v>93.098511973312469</v>
      </c>
      <c r="Q31" s="9">
        <f t="shared" si="8"/>
        <v>-89.804003132687768</v>
      </c>
      <c r="R31" s="7">
        <f t="shared" si="14"/>
        <v>1.939604452734045E-2</v>
      </c>
    </row>
    <row r="32" spans="1:18" x14ac:dyDescent="0.25">
      <c r="A32" s="1">
        <v>25</v>
      </c>
      <c r="B32" s="6">
        <f t="shared" si="9"/>
        <v>-35.649999999999928</v>
      </c>
      <c r="C32" s="6">
        <f t="shared" si="0"/>
        <v>0.35000000000007248</v>
      </c>
      <c r="D32" s="8">
        <f t="shared" si="1"/>
        <v>310.59418861282631</v>
      </c>
      <c r="E32" s="7">
        <f t="shared" si="2"/>
        <v>0.88741196746503437</v>
      </c>
      <c r="F32" s="28"/>
      <c r="G32" s="8">
        <f t="shared" si="3"/>
        <v>41.799947305212164</v>
      </c>
      <c r="H32" s="32">
        <f t="shared" si="10"/>
        <v>1.2877484907022419E-3</v>
      </c>
      <c r="I32" s="7">
        <f t="shared" si="4"/>
        <v>1.5186675031185854</v>
      </c>
      <c r="J32" s="8">
        <f t="shared" si="5"/>
        <v>531.53362609161502</v>
      </c>
      <c r="K32" s="7">
        <f t="shared" si="11"/>
        <v>0</v>
      </c>
      <c r="L32" s="7">
        <f t="shared" si="6"/>
        <v>0</v>
      </c>
      <c r="M32" s="7">
        <f t="shared" si="12"/>
        <v>0</v>
      </c>
      <c r="N32" s="28"/>
      <c r="O32" s="8">
        <f t="shared" si="7"/>
        <v>9.7948983320940908</v>
      </c>
      <c r="P32" s="8">
        <f t="shared" si="13"/>
        <v>102.89341030540656</v>
      </c>
      <c r="Q32" s="9">
        <f t="shared" si="8"/>
        <v>-89.783382294093883</v>
      </c>
      <c r="R32" s="7">
        <f t="shared" si="14"/>
        <v>2.0620838593885082E-2</v>
      </c>
    </row>
    <row r="33" spans="1:24" x14ac:dyDescent="0.25">
      <c r="A33" s="1">
        <v>26</v>
      </c>
      <c r="B33" s="6">
        <f t="shared" si="9"/>
        <v>-35.635999999999925</v>
      </c>
      <c r="C33" s="6">
        <f t="shared" si="0"/>
        <v>0.36400000000007537</v>
      </c>
      <c r="D33" s="8">
        <f t="shared" si="1"/>
        <v>329.41497233742638</v>
      </c>
      <c r="E33" s="7">
        <f t="shared" si="2"/>
        <v>0.90498618773999495</v>
      </c>
      <c r="F33" s="28"/>
      <c r="G33" s="8">
        <f t="shared" si="3"/>
        <v>42.10654741259021</v>
      </c>
      <c r="H33" s="32">
        <f t="shared" si="10"/>
        <v>1.269063208301127E-3</v>
      </c>
      <c r="I33" s="7">
        <f t="shared" si="4"/>
        <v>1.5298068382026191</v>
      </c>
      <c r="J33" s="8">
        <f t="shared" si="5"/>
        <v>556.84968910586861</v>
      </c>
      <c r="K33" s="7">
        <f t="shared" si="11"/>
        <v>0</v>
      </c>
      <c r="L33" s="7">
        <f t="shared" si="6"/>
        <v>0</v>
      </c>
      <c r="M33" s="7">
        <f t="shared" si="12"/>
        <v>0</v>
      </c>
      <c r="N33" s="28"/>
      <c r="O33" s="8">
        <f t="shared" si="7"/>
        <v>10.388430567633076</v>
      </c>
      <c r="P33" s="8">
        <f t="shared" si="13"/>
        <v>113.28184087303964</v>
      </c>
      <c r="Q33" s="9">
        <f t="shared" si="8"/>
        <v>-89.761511913951495</v>
      </c>
      <c r="R33" s="7">
        <f t="shared" si="14"/>
        <v>2.1870380142388512E-2</v>
      </c>
      <c r="S33" t="s">
        <v>6</v>
      </c>
    </row>
    <row r="34" spans="1:24" x14ac:dyDescent="0.25">
      <c r="A34" s="1">
        <v>27</v>
      </c>
      <c r="B34" s="6">
        <f t="shared" si="9"/>
        <v>-35.621999999999922</v>
      </c>
      <c r="C34" s="6">
        <f t="shared" si="0"/>
        <v>0.37800000000007827</v>
      </c>
      <c r="D34" s="8">
        <f t="shared" si="1"/>
        <v>348.6012650580538</v>
      </c>
      <c r="E34" s="7">
        <f t="shared" si="2"/>
        <v>0.92222556893645924</v>
      </c>
      <c r="F34" s="28"/>
      <c r="G34" s="8">
        <f t="shared" si="3"/>
        <v>42.401574903977263</v>
      </c>
      <c r="H34" s="32">
        <f t="shared" si="10"/>
        <v>1.2514645233426941E-3</v>
      </c>
      <c r="I34" s="7">
        <f t="shared" si="4"/>
        <v>1.5405257192678172</v>
      </c>
      <c r="J34" s="8">
        <f t="shared" si="5"/>
        <v>582.31872188335547</v>
      </c>
      <c r="K34" s="7">
        <f t="shared" si="11"/>
        <v>0</v>
      </c>
      <c r="L34" s="7">
        <f t="shared" si="6"/>
        <v>0</v>
      </c>
      <c r="M34" s="7">
        <f t="shared" si="12"/>
        <v>0</v>
      </c>
      <c r="N34" s="28"/>
      <c r="O34" s="8">
        <f t="shared" si="7"/>
        <v>10.993489494870785</v>
      </c>
      <c r="P34" s="8">
        <f t="shared" si="13"/>
        <v>124.27533036791043</v>
      </c>
      <c r="Q34" s="9">
        <f t="shared" si="8"/>
        <v>-89.738367725541238</v>
      </c>
      <c r="R34" s="7">
        <f t="shared" si="14"/>
        <v>2.3144188410256561E-2</v>
      </c>
      <c r="S34" t="s">
        <v>38</v>
      </c>
      <c r="T34" s="18" t="s">
        <v>76</v>
      </c>
      <c r="U34" t="s">
        <v>47</v>
      </c>
      <c r="W34" s="34">
        <v>20</v>
      </c>
    </row>
    <row r="35" spans="1:24" x14ac:dyDescent="0.25">
      <c r="A35" s="1">
        <v>28</v>
      </c>
      <c r="B35" s="6">
        <f t="shared" si="9"/>
        <v>-35.607999999999919</v>
      </c>
      <c r="C35" s="6">
        <f t="shared" si="0"/>
        <v>0.39200000000008117</v>
      </c>
      <c r="D35" s="8">
        <f t="shared" si="1"/>
        <v>368.14623181567976</v>
      </c>
      <c r="E35" s="7">
        <f t="shared" si="2"/>
        <v>0.9391485505500089</v>
      </c>
      <c r="F35" s="28"/>
      <c r="G35" s="8">
        <f t="shared" si="3"/>
        <v>42.685871713275432</v>
      </c>
      <c r="H35" s="32">
        <f t="shared" si="10"/>
        <v>1.2348500067519742E-3</v>
      </c>
      <c r="I35" s="7">
        <f t="shared" si="4"/>
        <v>1.5508547352919018</v>
      </c>
      <c r="J35" s="8">
        <f t="shared" si="5"/>
        <v>607.93505623455133</v>
      </c>
      <c r="K35" s="7">
        <f t="shared" si="11"/>
        <v>0</v>
      </c>
      <c r="L35" s="7">
        <f t="shared" si="6"/>
        <v>0</v>
      </c>
      <c r="M35" s="7">
        <f t="shared" si="12"/>
        <v>0</v>
      </c>
      <c r="N35" s="28"/>
      <c r="O35" s="8">
        <f t="shared" si="7"/>
        <v>11.609859566539276</v>
      </c>
      <c r="P35" s="8">
        <f t="shared" si="13"/>
        <v>135.8851899344497</v>
      </c>
      <c r="Q35" s="9">
        <f t="shared" si="8"/>
        <v>-89.713925915927476</v>
      </c>
      <c r="R35" s="7">
        <f t="shared" si="14"/>
        <v>2.4441809613762189E-2</v>
      </c>
      <c r="S35" t="s">
        <v>49</v>
      </c>
      <c r="W35" s="34">
        <v>218</v>
      </c>
      <c r="X35" t="s">
        <v>48</v>
      </c>
    </row>
    <row r="36" spans="1:24" x14ac:dyDescent="0.25">
      <c r="A36" s="1">
        <v>29</v>
      </c>
      <c r="B36" s="6">
        <f t="shared" si="9"/>
        <v>-35.593999999999916</v>
      </c>
      <c r="C36" s="6">
        <f t="shared" si="0"/>
        <v>0.40600000000008407</v>
      </c>
      <c r="D36" s="8">
        <f t="shared" si="1"/>
        <v>388.043407365843</v>
      </c>
      <c r="E36" s="7">
        <f t="shared" si="2"/>
        <v>0.95577193932453852</v>
      </c>
      <c r="F36" s="28"/>
      <c r="G36" s="8">
        <f t="shared" si="3"/>
        <v>42.960191111296702</v>
      </c>
      <c r="H36" s="32">
        <f t="shared" si="10"/>
        <v>1.2191302536269544E-3</v>
      </c>
      <c r="I36" s="7">
        <f t="shared" si="4"/>
        <v>1.5608212539625606</v>
      </c>
      <c r="J36" s="8">
        <f t="shared" si="5"/>
        <v>633.69342910893079</v>
      </c>
      <c r="K36" s="7">
        <f t="shared" si="11"/>
        <v>0</v>
      </c>
      <c r="L36" s="7">
        <f t="shared" si="6"/>
        <v>0</v>
      </c>
      <c r="M36" s="7">
        <f t="shared" si="12"/>
        <v>0</v>
      </c>
      <c r="N36" s="28"/>
      <c r="O36" s="8">
        <f t="shared" si="7"/>
        <v>12.237336894689225</v>
      </c>
      <c r="P36" s="8">
        <f t="shared" si="13"/>
        <v>148.12252682913893</v>
      </c>
      <c r="Q36" s="9">
        <f t="shared" si="8"/>
        <v>-89.688163101412343</v>
      </c>
      <c r="R36" s="7">
        <f t="shared" si="14"/>
        <v>2.5762814515132959E-2</v>
      </c>
      <c r="S36" t="s">
        <v>68</v>
      </c>
    </row>
    <row r="37" spans="1:24" x14ac:dyDescent="0.25">
      <c r="A37" s="1">
        <v>30</v>
      </c>
      <c r="B37" s="6">
        <f t="shared" si="9"/>
        <v>-35.579999999999913</v>
      </c>
      <c r="C37" s="6">
        <f t="shared" si="0"/>
        <v>0.42000000000008697</v>
      </c>
      <c r="D37" s="8">
        <f t="shared" si="1"/>
        <v>408.286663999822</v>
      </c>
      <c r="E37" s="7">
        <f t="shared" si="2"/>
        <v>0.9721111047612796</v>
      </c>
      <c r="F37" s="28"/>
      <c r="G37" s="8">
        <f t="shared" si="3"/>
        <v>43.225209734069409</v>
      </c>
      <c r="H37" s="32">
        <f t="shared" si="10"/>
        <v>1.2042268319706966E-3</v>
      </c>
      <c r="I37" s="7">
        <f t="shared" si="4"/>
        <v>1.5704498586875231</v>
      </c>
      <c r="J37" s="8">
        <f t="shared" si="5"/>
        <v>659.58894064889625</v>
      </c>
      <c r="K37" s="7">
        <f t="shared" si="11"/>
        <v>0</v>
      </c>
      <c r="L37" s="7">
        <f t="shared" si="6"/>
        <v>0</v>
      </c>
      <c r="M37" s="7">
        <f t="shared" si="12"/>
        <v>0</v>
      </c>
      <c r="N37" s="28"/>
      <c r="O37" s="8">
        <f t="shared" si="7"/>
        <v>12.875728235898388</v>
      </c>
      <c r="P37" s="8">
        <f t="shared" si="13"/>
        <v>160.99825506503731</v>
      </c>
      <c r="Q37" s="9">
        <f t="shared" si="8"/>
        <v>-89.661056305126237</v>
      </c>
      <c r="R37" s="7">
        <f t="shared" si="14"/>
        <v>2.710679628610535E-2</v>
      </c>
      <c r="S37" t="s">
        <v>74</v>
      </c>
      <c r="W37" s="34">
        <v>128</v>
      </c>
      <c r="X37" t="s">
        <v>75</v>
      </c>
    </row>
    <row r="38" spans="1:24" x14ac:dyDescent="0.25">
      <c r="A38" s="1">
        <v>31</v>
      </c>
      <c r="B38" s="6">
        <f t="shared" si="9"/>
        <v>-35.56599999999991</v>
      </c>
      <c r="C38" s="6">
        <f t="shared" si="0"/>
        <v>0.43400000000008987</v>
      </c>
      <c r="D38" s="8">
        <f t="shared" si="1"/>
        <v>428.87018315582895</v>
      </c>
      <c r="E38" s="7">
        <f t="shared" si="2"/>
        <v>0.98818014552013866</v>
      </c>
      <c r="F38" s="28"/>
      <c r="G38" s="8">
        <f t="shared" si="3"/>
        <v>43.481537638132401</v>
      </c>
      <c r="H38" s="32">
        <f t="shared" si="10"/>
        <v>1.1900706122855635E-3</v>
      </c>
      <c r="I38" s="7">
        <f t="shared" si="4"/>
        <v>1.5797627139215398</v>
      </c>
      <c r="J38" s="8">
        <f t="shared" si="5"/>
        <v>685.61701784209015</v>
      </c>
      <c r="K38" s="7">
        <f t="shared" si="11"/>
        <v>0</v>
      </c>
      <c r="L38" s="7">
        <f t="shared" si="6"/>
        <v>0</v>
      </c>
      <c r="M38" s="7">
        <f t="shared" si="12"/>
        <v>0</v>
      </c>
      <c r="N38" s="28"/>
      <c r="O38" s="8">
        <f t="shared" si="7"/>
        <v>13.524850096002222</v>
      </c>
      <c r="P38" s="8">
        <f t="shared" si="13"/>
        <v>174.52310516103952</v>
      </c>
      <c r="Q38" s="9">
        <f t="shared" si="8"/>
        <v>-89.63258293650307</v>
      </c>
      <c r="R38" s="7">
        <f t="shared" si="14"/>
        <v>2.8473368623167516E-2</v>
      </c>
      <c r="S38" t="s">
        <v>79</v>
      </c>
    </row>
    <row r="39" spans="1:24" x14ac:dyDescent="0.25">
      <c r="A39" s="1">
        <v>32</v>
      </c>
      <c r="B39" s="6">
        <f t="shared" si="9"/>
        <v>-35.551999999999907</v>
      </c>
      <c r="C39" s="6">
        <f t="shared" si="0"/>
        <v>0.44800000000009277</v>
      </c>
      <c r="D39" s="8">
        <f t="shared" si="1"/>
        <v>449.78843026485873</v>
      </c>
      <c r="E39" s="7">
        <f t="shared" si="2"/>
        <v>1.0039920318409945</v>
      </c>
      <c r="F39" s="28"/>
      <c r="G39" s="8">
        <f t="shared" si="3"/>
        <v>43.729726758873795</v>
      </c>
      <c r="H39" s="32">
        <f t="shared" si="10"/>
        <v>1.1766003973088682E-3</v>
      </c>
      <c r="I39" s="7">
        <f t="shared" si="4"/>
        <v>1.5887798724730897</v>
      </c>
      <c r="J39" s="8">
        <f t="shared" si="5"/>
        <v>711.77338286809152</v>
      </c>
      <c r="K39" s="7">
        <f t="shared" si="11"/>
        <v>0</v>
      </c>
      <c r="L39" s="7">
        <f t="shared" si="6"/>
        <v>0</v>
      </c>
      <c r="M39" s="7">
        <f t="shared" si="12"/>
        <v>0</v>
      </c>
      <c r="N39" s="28"/>
      <c r="O39" s="8">
        <f t="shared" si="7"/>
        <v>14.184527936832588</v>
      </c>
      <c r="P39" s="8">
        <f t="shared" si="13"/>
        <v>188.7076330978721</v>
      </c>
      <c r="Q39" s="9">
        <f t="shared" si="8"/>
        <v>-89.602720772425528</v>
      </c>
      <c r="R39" s="7">
        <f t="shared" si="14"/>
        <v>2.9862164077542275E-2</v>
      </c>
      <c r="S39" t="s">
        <v>77</v>
      </c>
      <c r="W39" s="19">
        <v>1</v>
      </c>
      <c r="X39" t="s">
        <v>78</v>
      </c>
    </row>
    <row r="40" spans="1:24" x14ac:dyDescent="0.25">
      <c r="A40" s="1">
        <v>33</v>
      </c>
      <c r="B40" s="6">
        <f t="shared" si="9"/>
        <v>-35.537999999999904</v>
      </c>
      <c r="C40" s="6">
        <f t="shared" si="0"/>
        <v>0.46200000000009567</v>
      </c>
      <c r="D40" s="8">
        <f t="shared" si="1"/>
        <v>471.03613237217576</v>
      </c>
      <c r="E40" s="7">
        <f t="shared" si="2"/>
        <v>1.0195587280780913</v>
      </c>
      <c r="F40" s="28"/>
      <c r="G40" s="8">
        <f t="shared" si="3"/>
        <v>43.970278066917466</v>
      </c>
      <c r="H40" s="32">
        <f t="shared" si="10"/>
        <v>1.1637617902610484E-3</v>
      </c>
      <c r="I40" s="7">
        <f t="shared" si="4"/>
        <v>1.5975195355088141</v>
      </c>
      <c r="J40" s="8">
        <f t="shared" si="5"/>
        <v>738.05402540522493</v>
      </c>
      <c r="K40" s="7">
        <f t="shared" si="11"/>
        <v>0</v>
      </c>
      <c r="L40" s="7">
        <f t="shared" si="6"/>
        <v>0</v>
      </c>
      <c r="M40" s="7">
        <f t="shared" si="12"/>
        <v>0</v>
      </c>
      <c r="N40" s="28"/>
      <c r="O40" s="8">
        <f t="shared" si="7"/>
        <v>14.854595470488931</v>
      </c>
      <c r="P40" s="8">
        <f t="shared" si="13"/>
        <v>203.56222856836104</v>
      </c>
      <c r="Q40" s="9">
        <f t="shared" si="8"/>
        <v>-89.571447939856085</v>
      </c>
      <c r="R40" s="7">
        <f t="shared" si="14"/>
        <v>3.1272832569442244E-2</v>
      </c>
      <c r="S40" t="s">
        <v>80</v>
      </c>
      <c r="T40" s="4"/>
    </row>
    <row r="41" spans="1:24" x14ac:dyDescent="0.25">
      <c r="A41" s="1">
        <v>34</v>
      </c>
      <c r="B41" s="6">
        <f t="shared" si="9"/>
        <v>-35.523999999999901</v>
      </c>
      <c r="C41" s="6">
        <f t="shared" si="0"/>
        <v>0.47600000000009857</v>
      </c>
      <c r="D41" s="8">
        <f t="shared" si="1"/>
        <v>492.60825815261228</v>
      </c>
      <c r="E41" s="7">
        <f t="shared" si="2"/>
        <v>1.0348912986397274</v>
      </c>
      <c r="F41" s="28"/>
      <c r="G41" s="8">
        <f t="shared" si="3"/>
        <v>44.203647655876082</v>
      </c>
      <c r="H41" s="32">
        <f t="shared" si="10"/>
        <v>1.1515062541136377E-3</v>
      </c>
      <c r="I41" s="7">
        <f t="shared" si="4"/>
        <v>1.605998273732568</v>
      </c>
      <c r="J41" s="8">
        <f t="shared" si="5"/>
        <v>764.45517829686059</v>
      </c>
      <c r="K41" s="7">
        <f t="shared" si="11"/>
        <v>0</v>
      </c>
      <c r="L41" s="7">
        <f t="shared" si="6"/>
        <v>0</v>
      </c>
      <c r="M41" s="7">
        <f t="shared" si="12"/>
        <v>0</v>
      </c>
      <c r="N41" s="28"/>
      <c r="O41" s="8">
        <f t="shared" si="7"/>
        <v>15.534894029100778</v>
      </c>
      <c r="P41" s="8">
        <f t="shared" si="13"/>
        <v>219.09712259746181</v>
      </c>
      <c r="Q41" s="9">
        <f t="shared" si="8"/>
        <v>-89.538742899794812</v>
      </c>
      <c r="R41" s="7">
        <f t="shared" si="14"/>
        <v>3.2705040061273394E-2</v>
      </c>
      <c r="T41" s="4"/>
    </row>
    <row r="42" spans="1:24" x14ac:dyDescent="0.25">
      <c r="A42" s="1">
        <v>35</v>
      </c>
      <c r="B42" s="6">
        <f t="shared" si="9"/>
        <v>-35.509999999999899</v>
      </c>
      <c r="C42" s="6">
        <f t="shared" si="0"/>
        <v>0.49000000000010147</v>
      </c>
      <c r="D42" s="8">
        <f t="shared" si="1"/>
        <v>514.50000000015984</v>
      </c>
      <c r="E42" s="7">
        <f t="shared" si="2"/>
        <v>1.0500000000001088</v>
      </c>
      <c r="F42" s="28"/>
      <c r="G42" s="8">
        <f t="shared" si="3"/>
        <v>44.430251947420452</v>
      </c>
      <c r="H42" s="32">
        <f t="shared" si="10"/>
        <v>1.1397903249586131E-3</v>
      </c>
      <c r="I42" s="7">
        <f t="shared" si="4"/>
        <v>1.6142312164949797</v>
      </c>
      <c r="J42" s="8">
        <f t="shared" si="5"/>
        <v>790.97329608270377</v>
      </c>
      <c r="K42" s="7">
        <f t="shared" si="11"/>
        <v>0</v>
      </c>
      <c r="L42" s="7">
        <f t="shared" si="6"/>
        <v>0</v>
      </c>
      <c r="M42" s="7">
        <f t="shared" si="12"/>
        <v>0</v>
      </c>
      <c r="N42" s="28"/>
      <c r="O42" s="8">
        <f t="shared" si="7"/>
        <v>16.225272000005038</v>
      </c>
      <c r="P42" s="8">
        <f t="shared" si="13"/>
        <v>235.32239459746685</v>
      </c>
      <c r="Q42" s="9">
        <f t="shared" si="8"/>
        <v>-89.504584432426384</v>
      </c>
      <c r="R42" s="7">
        <f t="shared" si="14"/>
        <v>3.4158467368428092E-2</v>
      </c>
      <c r="S42" s="35" t="s">
        <v>36</v>
      </c>
      <c r="T42" s="4"/>
    </row>
    <row r="43" spans="1:24" x14ac:dyDescent="0.25">
      <c r="A43" s="1">
        <v>36</v>
      </c>
      <c r="B43" s="6">
        <f t="shared" si="9"/>
        <v>-35.495999999999896</v>
      </c>
      <c r="C43" s="6">
        <f t="shared" si="0"/>
        <v>0.50400000000010436</v>
      </c>
      <c r="D43" s="8">
        <f t="shared" si="1"/>
        <v>536.70675792296379</v>
      </c>
      <c r="E43" s="7">
        <f t="shared" si="2"/>
        <v>1.0648943609580408</v>
      </c>
      <c r="F43" s="28"/>
      <c r="G43" s="8">
        <f t="shared" si="3"/>
        <v>44.650472162926661</v>
      </c>
      <c r="H43" s="32">
        <f t="shared" si="10"/>
        <v>1.1285749505463686E-3</v>
      </c>
      <c r="I43" s="7">
        <f t="shared" si="4"/>
        <v>1.6222322142564616</v>
      </c>
      <c r="J43" s="8">
        <f t="shared" si="5"/>
        <v>817.60503598542584</v>
      </c>
      <c r="K43" s="7">
        <f t="shared" si="11"/>
        <v>0</v>
      </c>
      <c r="L43" s="7">
        <f t="shared" si="6"/>
        <v>0</v>
      </c>
      <c r="M43" s="7">
        <f t="shared" si="12"/>
        <v>0</v>
      </c>
      <c r="N43" s="28"/>
      <c r="O43" s="8">
        <f t="shared" si="7"/>
        <v>16.925584317858586</v>
      </c>
      <c r="P43" s="8">
        <f t="shared" si="13"/>
        <v>252.24797891532543</v>
      </c>
      <c r="Q43" s="9">
        <f t="shared" si="8"/>
        <v>-89.468951623336153</v>
      </c>
      <c r="R43" s="7">
        <f t="shared" si="14"/>
        <v>3.5632809090230921E-2</v>
      </c>
      <c r="S43" t="s">
        <v>35</v>
      </c>
    </row>
    <row r="44" spans="1:24" x14ac:dyDescent="0.25">
      <c r="A44" s="1">
        <v>37</v>
      </c>
      <c r="B44" s="6">
        <f t="shared" si="9"/>
        <v>-35.481999999999893</v>
      </c>
      <c r="C44" s="6">
        <f t="shared" si="0"/>
        <v>0.51800000000010726</v>
      </c>
      <c r="D44" s="8">
        <f t="shared" si="1"/>
        <v>559.22412501625354</v>
      </c>
      <c r="E44" s="7">
        <f t="shared" si="2"/>
        <v>1.0795832529269067</v>
      </c>
      <c r="F44" s="28"/>
      <c r="G44" s="8">
        <f t="shared" si="3"/>
        <v>44.864658182321399</v>
      </c>
      <c r="H44" s="32">
        <f t="shared" si="10"/>
        <v>1.1178249311444822E-3</v>
      </c>
      <c r="I44" s="7">
        <f t="shared" si="4"/>
        <v>1.6300139787860197</v>
      </c>
      <c r="J44" s="8">
        <f t="shared" si="5"/>
        <v>844.34724101133315</v>
      </c>
      <c r="K44" s="7">
        <f t="shared" si="11"/>
        <v>0</v>
      </c>
      <c r="L44" s="7">
        <f t="shared" si="6"/>
        <v>0</v>
      </c>
      <c r="M44" s="7">
        <f t="shared" si="12"/>
        <v>0</v>
      </c>
      <c r="N44" s="28"/>
      <c r="O44" s="8">
        <f t="shared" si="7"/>
        <v>17.635692006512574</v>
      </c>
      <c r="P44" s="8">
        <f t="shared" si="13"/>
        <v>269.88367092183802</v>
      </c>
      <c r="Q44" s="9">
        <f t="shared" si="8"/>
        <v>-89.431823850690861</v>
      </c>
      <c r="R44" s="7">
        <f t="shared" si="14"/>
        <v>3.7127772645291657E-2</v>
      </c>
      <c r="S44" t="s">
        <v>30</v>
      </c>
    </row>
    <row r="45" spans="1:24" ht="17.25" x14ac:dyDescent="0.25">
      <c r="A45" s="1">
        <v>38</v>
      </c>
      <c r="B45" s="6">
        <f t="shared" si="9"/>
        <v>-35.46799999999989</v>
      </c>
      <c r="C45" s="6">
        <f t="shared" si="0"/>
        <v>0.53200000000011016</v>
      </c>
      <c r="D45" s="8">
        <f t="shared" si="1"/>
        <v>582.04787431981094</v>
      </c>
      <c r="E45" s="7">
        <f t="shared" si="2"/>
        <v>1.0940749517287414</v>
      </c>
      <c r="F45" s="28"/>
      <c r="G45" s="8">
        <f t="shared" si="3"/>
        <v>45.073131888218072</v>
      </c>
      <c r="H45" s="32">
        <f t="shared" si="10"/>
        <v>1.1075084445448761E-3</v>
      </c>
      <c r="I45" s="7">
        <f t="shared" si="4"/>
        <v>1.6375882046597567</v>
      </c>
      <c r="J45" s="8">
        <f t="shared" si="5"/>
        <v>871.19692487917098</v>
      </c>
      <c r="K45" s="7">
        <f t="shared" si="11"/>
        <v>0</v>
      </c>
      <c r="L45" s="7">
        <f t="shared" si="6"/>
        <v>0</v>
      </c>
      <c r="M45" s="7">
        <f t="shared" si="12"/>
        <v>0</v>
      </c>
      <c r="N45" s="28"/>
      <c r="O45" s="8">
        <f t="shared" si="7"/>
        <v>18.355461764549556</v>
      </c>
      <c r="P45" s="8">
        <f t="shared" si="13"/>
        <v>288.23913268638756</v>
      </c>
      <c r="Q45" s="9">
        <f t="shared" si="8"/>
        <v>-89.393180773291817</v>
      </c>
      <c r="R45" s="7">
        <f t="shared" si="14"/>
        <v>3.8643077399044046E-2</v>
      </c>
      <c r="S45" t="s">
        <v>29</v>
      </c>
    </row>
    <row r="46" spans="1:24" x14ac:dyDescent="0.25">
      <c r="A46" s="1">
        <v>39</v>
      </c>
      <c r="B46" s="6">
        <f t="shared" si="9"/>
        <v>-35.453999999999887</v>
      </c>
      <c r="C46" s="6">
        <f t="shared" si="0"/>
        <v>0.54600000000011306</v>
      </c>
      <c r="D46" s="8">
        <f t="shared" si="1"/>
        <v>605.17394689479772</v>
      </c>
      <c r="E46" s="7">
        <f t="shared" si="2"/>
        <v>1.1083771921147847</v>
      </c>
      <c r="F46" s="28"/>
      <c r="G46" s="8">
        <f t="shared" si="3"/>
        <v>45.276190075592474</v>
      </c>
      <c r="H46" s="32">
        <f t="shared" si="10"/>
        <v>1.0975966406680769E-3</v>
      </c>
      <c r="I46" s="7">
        <f t="shared" si="4"/>
        <v>1.6449656749746351</v>
      </c>
      <c r="J46" s="8">
        <f t="shared" si="5"/>
        <v>898.15125853633674</v>
      </c>
      <c r="K46" s="7">
        <f t="shared" si="11"/>
        <v>0</v>
      </c>
      <c r="L46" s="7">
        <f t="shared" si="6"/>
        <v>0</v>
      </c>
      <c r="M46" s="7">
        <f t="shared" si="12"/>
        <v>0</v>
      </c>
      <c r="N46" s="28"/>
      <c r="O46" s="8">
        <f t="shared" si="7"/>
        <v>19.08476558927434</v>
      </c>
      <c r="P46" s="8">
        <f t="shared" si="13"/>
        <v>307.32389827566192</v>
      </c>
      <c r="Q46" s="9">
        <f t="shared" si="8"/>
        <v>-89.353002319419659</v>
      </c>
      <c r="R46" s="7">
        <f t="shared" si="14"/>
        <v>4.017845387215857E-2</v>
      </c>
      <c r="S46" t="s">
        <v>31</v>
      </c>
    </row>
    <row r="47" spans="1:24" x14ac:dyDescent="0.25">
      <c r="A47" s="1">
        <v>40</v>
      </c>
      <c r="B47" s="6">
        <f t="shared" si="9"/>
        <v>-35.439999999999884</v>
      </c>
      <c r="C47" s="6">
        <f t="shared" si="0"/>
        <v>0.56000000000011596</v>
      </c>
      <c r="D47" s="8">
        <f t="shared" si="1"/>
        <v>628.59844097821735</v>
      </c>
      <c r="E47" s="7">
        <f t="shared" si="2"/>
        <v>1.1224972160322986</v>
      </c>
      <c r="F47" s="28"/>
      <c r="G47" s="8">
        <f t="shared" si="3"/>
        <v>45.474106993018808</v>
      </c>
      <c r="H47" s="32">
        <f t="shared" si="10"/>
        <v>1.0880632940383922E-3</v>
      </c>
      <c r="I47" s="7">
        <f t="shared" si="4"/>
        <v>1.6521563536761674</v>
      </c>
      <c r="J47" s="8">
        <f t="shared" si="5"/>
        <v>925.20755805884528</v>
      </c>
      <c r="K47" s="7">
        <f t="shared" si="11"/>
        <v>0</v>
      </c>
      <c r="L47" s="7">
        <f t="shared" si="6"/>
        <v>0</v>
      </c>
      <c r="M47" s="7">
        <f t="shared" si="12"/>
        <v>0</v>
      </c>
      <c r="N47" s="28"/>
      <c r="O47" s="8">
        <f t="shared" si="7"/>
        <v>19.823480434689063</v>
      </c>
      <c r="P47" s="8">
        <f t="shared" si="13"/>
        <v>327.14737871035101</v>
      </c>
      <c r="Q47" s="9">
        <f t="shared" si="8"/>
        <v>-89.311268676399266</v>
      </c>
      <c r="R47" s="7">
        <f t="shared" si="14"/>
        <v>4.1733643020393174E-2</v>
      </c>
      <c r="S47" t="s">
        <v>101</v>
      </c>
    </row>
    <row r="48" spans="1:24" x14ac:dyDescent="0.25">
      <c r="A48" s="1">
        <v>41</v>
      </c>
      <c r="B48" s="6">
        <f t="shared" si="9"/>
        <v>-35.425999999999881</v>
      </c>
      <c r="C48" s="6">
        <f t="shared" si="0"/>
        <v>0.57400000000011886</v>
      </c>
      <c r="D48" s="8">
        <f t="shared" si="1"/>
        <v>652.31760209292554</v>
      </c>
      <c r="E48" s="7">
        <f t="shared" si="2"/>
        <v>1.1364418154926663</v>
      </c>
      <c r="F48" s="28"/>
      <c r="G48" s="8">
        <f t="shared" si="3"/>
        <v>45.667136570070731</v>
      </c>
      <c r="H48" s="32">
        <f t="shared" si="10"/>
        <v>1.0788845046236812E-3</v>
      </c>
      <c r="I48" s="7">
        <f t="shared" si="4"/>
        <v>1.6591694664839183</v>
      </c>
      <c r="J48" s="8">
        <f t="shared" si="5"/>
        <v>952.3632737619663</v>
      </c>
      <c r="K48" s="7">
        <f t="shared" si="11"/>
        <v>0</v>
      </c>
      <c r="L48" s="7">
        <f t="shared" si="6"/>
        <v>0</v>
      </c>
      <c r="M48" s="7">
        <f t="shared" si="12"/>
        <v>0</v>
      </c>
      <c r="N48" s="28"/>
      <c r="O48" s="8">
        <f t="shared" si="7"/>
        <v>20.571487899602502</v>
      </c>
      <c r="P48" s="8">
        <f t="shared" si="13"/>
        <v>347.71886660995352</v>
      </c>
      <c r="Q48" s="9">
        <f t="shared" si="8"/>
        <v>-89.267960280821157</v>
      </c>
      <c r="R48" s="7">
        <f t="shared" si="14"/>
        <v>4.3308395578108616E-2</v>
      </c>
      <c r="T48" t="s">
        <v>50</v>
      </c>
    </row>
    <row r="49" spans="1:20" ht="17.25" x14ac:dyDescent="0.25">
      <c r="A49" s="1">
        <v>42</v>
      </c>
      <c r="B49" s="6">
        <f t="shared" si="9"/>
        <v>-35.411999999999878</v>
      </c>
      <c r="C49" s="6">
        <f t="shared" si="0"/>
        <v>0.58800000000012176</v>
      </c>
      <c r="D49" s="8">
        <f t="shared" si="1"/>
        <v>676.32781400758927</v>
      </c>
      <c r="E49" s="7">
        <f t="shared" si="2"/>
        <v>1.150217370760968</v>
      </c>
      <c r="F49" s="28"/>
      <c r="G49" s="8">
        <f t="shared" si="3"/>
        <v>45.855514376277696</v>
      </c>
      <c r="H49" s="32">
        <f t="shared" si="10"/>
        <v>1.0700384392890762E-3</v>
      </c>
      <c r="I49" s="7">
        <f t="shared" si="4"/>
        <v>1.6660135720639178</v>
      </c>
      <c r="J49" s="8">
        <f t="shared" si="5"/>
        <v>979.61598037378644</v>
      </c>
      <c r="K49" s="7">
        <f t="shared" si="11"/>
        <v>0</v>
      </c>
      <c r="L49" s="7">
        <f t="shared" si="6"/>
        <v>0</v>
      </c>
      <c r="M49" s="7">
        <f t="shared" si="12"/>
        <v>0</v>
      </c>
      <c r="N49" s="28"/>
      <c r="O49" s="8">
        <f t="shared" si="7"/>
        <v>21.328673942543336</v>
      </c>
      <c r="P49" s="8">
        <f t="shared" si="13"/>
        <v>369.04754055249686</v>
      </c>
      <c r="Q49" s="9">
        <f t="shared" si="8"/>
        <v>-89.223057809363169</v>
      </c>
      <c r="R49" s="7">
        <f t="shared" si="14"/>
        <v>4.4902471457987758E-2</v>
      </c>
      <c r="S49" t="s">
        <v>51</v>
      </c>
    </row>
    <row r="50" spans="1:20" ht="17.25" x14ac:dyDescent="0.25">
      <c r="A50" s="1">
        <v>43</v>
      </c>
      <c r="B50" s="6">
        <f t="shared" si="9"/>
        <v>-35.397999999999875</v>
      </c>
      <c r="C50" s="6">
        <f t="shared" si="0"/>
        <v>0.60200000000012466</v>
      </c>
      <c r="D50" s="8">
        <f t="shared" si="1"/>
        <v>700.62559045491969</v>
      </c>
      <c r="E50" s="7">
        <f t="shared" si="2"/>
        <v>1.1638298844763697</v>
      </c>
      <c r="F50" s="28"/>
      <c r="G50" s="8">
        <f t="shared" si="3"/>
        <v>46.039459349548039</v>
      </c>
      <c r="H50" s="32">
        <f t="shared" si="10"/>
        <v>1.0615051075113639E-3</v>
      </c>
      <c r="I50" s="7">
        <f t="shared" si="4"/>
        <v>1.6726966248253943</v>
      </c>
      <c r="J50" s="8">
        <f t="shared" si="5"/>
        <v>1006.963368145096</v>
      </c>
      <c r="K50" s="7">
        <f t="shared" si="11"/>
        <v>0</v>
      </c>
      <c r="L50" s="7">
        <f t="shared" si="6"/>
        <v>0</v>
      </c>
      <c r="M50" s="7">
        <f t="shared" si="12"/>
        <v>0</v>
      </c>
      <c r="N50" s="28"/>
      <c r="O50" s="8">
        <f t="shared" si="7"/>
        <v>22.094928620586348</v>
      </c>
      <c r="P50" s="8">
        <f t="shared" si="13"/>
        <v>391.14246917308321</v>
      </c>
      <c r="Q50" s="9">
        <f t="shared" si="8"/>
        <v>-89.176542170161923</v>
      </c>
      <c r="R50" s="7">
        <f t="shared" si="14"/>
        <v>4.6515639201246017E-2</v>
      </c>
      <c r="S50" t="s">
        <v>52</v>
      </c>
    </row>
    <row r="51" spans="1:20" x14ac:dyDescent="0.25">
      <c r="A51" s="1">
        <v>44</v>
      </c>
      <c r="B51" s="6">
        <f t="shared" si="9"/>
        <v>-35.383999999999872</v>
      </c>
      <c r="C51" s="6">
        <f t="shared" si="0"/>
        <v>0.61600000000012756</v>
      </c>
      <c r="D51" s="8">
        <f t="shared" si="1"/>
        <v>725.20756752830891</v>
      </c>
      <c r="E51" s="7">
        <f t="shared" si="2"/>
        <v>1.177285012221037</v>
      </c>
      <c r="F51" s="28"/>
      <c r="G51" s="8">
        <f t="shared" si="3"/>
        <v>46.219175325866864</v>
      </c>
      <c r="H51" s="32">
        <f t="shared" si="10"/>
        <v>1.0532661661195358E-3</v>
      </c>
      <c r="I51" s="7">
        <f t="shared" si="4"/>
        <v>1.6792260304974584</v>
      </c>
      <c r="J51" s="8">
        <f t="shared" si="5"/>
        <v>1034.4032347866487</v>
      </c>
      <c r="K51" s="7">
        <f t="shared" si="11"/>
        <v>0</v>
      </c>
      <c r="L51" s="7">
        <f t="shared" si="6"/>
        <v>0</v>
      </c>
      <c r="M51" s="7">
        <f t="shared" si="12"/>
        <v>0</v>
      </c>
      <c r="N51" s="28"/>
      <c r="O51" s="8">
        <f t="shared" si="7"/>
        <v>22.870145849572751</v>
      </c>
      <c r="P51" s="8">
        <f t="shared" si="13"/>
        <v>414.01261502265595</v>
      </c>
      <c r="Q51" s="9">
        <f t="shared" si="8"/>
        <v>-89.128394494689147</v>
      </c>
      <c r="R51" s="7">
        <f t="shared" si="14"/>
        <v>4.8147675472776541E-2</v>
      </c>
      <c r="S51" t="s">
        <v>65</v>
      </c>
    </row>
    <row r="52" spans="1:20" x14ac:dyDescent="0.25">
      <c r="A52" s="1">
        <v>45</v>
      </c>
      <c r="B52" s="6">
        <f t="shared" si="9"/>
        <v>-35.36999999999987</v>
      </c>
      <c r="C52" s="6">
        <f t="shared" si="0"/>
        <v>0.63000000000013046</v>
      </c>
      <c r="D52" s="8">
        <f t="shared" si="1"/>
        <v>750.0704966870444</v>
      </c>
      <c r="E52" s="7">
        <f t="shared" si="2"/>
        <v>1.190588089979189</v>
      </c>
      <c r="F52" s="28"/>
      <c r="G52" s="8">
        <f t="shared" si="3"/>
        <v>46.394852397071674</v>
      </c>
      <c r="H52" s="32">
        <f t="shared" si="10"/>
        <v>1.0453047487278004E-3</v>
      </c>
      <c r="I52" s="7">
        <f t="shared" si="4"/>
        <v>1.6856086954595391</v>
      </c>
      <c r="J52" s="8">
        <f t="shared" si="5"/>
        <v>1061.9334781397295</v>
      </c>
      <c r="K52" s="7">
        <f t="shared" si="11"/>
        <v>0</v>
      </c>
      <c r="L52" s="7">
        <f t="shared" si="6"/>
        <v>0</v>
      </c>
      <c r="M52" s="7">
        <f t="shared" si="12"/>
        <v>0</v>
      </c>
      <c r="N52" s="28"/>
      <c r="O52" s="8">
        <f t="shared" si="7"/>
        <v>23.654223183522632</v>
      </c>
      <c r="P52" s="8">
        <f t="shared" si="13"/>
        <v>437.66683820617857</v>
      </c>
      <c r="Q52" s="9">
        <f t="shared" si="8"/>
        <v>-89.078596130092251</v>
      </c>
      <c r="R52" s="7">
        <f t="shared" si="14"/>
        <v>4.9798364596895794E-2</v>
      </c>
      <c r="T52" t="s">
        <v>53</v>
      </c>
    </row>
    <row r="53" spans="1:20" x14ac:dyDescent="0.25">
      <c r="A53" s="1">
        <v>46</v>
      </c>
      <c r="B53" s="6">
        <f t="shared" si="9"/>
        <v>-35.355999999999867</v>
      </c>
      <c r="C53" s="6">
        <f t="shared" si="0"/>
        <v>0.64400000000013335</v>
      </c>
      <c r="D53" s="8">
        <f t="shared" si="1"/>
        <v>775.21123830887109</v>
      </c>
      <c r="E53" s="7">
        <f t="shared" si="2"/>
        <v>1.2037441588644573</v>
      </c>
      <c r="F53" s="28"/>
      <c r="G53" s="8">
        <f t="shared" si="3"/>
        <v>46.56666811938382</v>
      </c>
      <c r="H53" s="32">
        <f t="shared" si="10"/>
        <v>1.03760531625657E-3</v>
      </c>
      <c r="I53" s="7">
        <f t="shared" si="4"/>
        <v>1.6918510706495136</v>
      </c>
      <c r="J53" s="8">
        <f t="shared" si="5"/>
        <v>1089.5520894985123</v>
      </c>
      <c r="K53" s="7">
        <f t="shared" si="11"/>
        <v>0</v>
      </c>
      <c r="L53" s="7">
        <f t="shared" si="6"/>
        <v>0</v>
      </c>
      <c r="M53" s="7">
        <f t="shared" si="12"/>
        <v>0</v>
      </c>
      <c r="N53" s="28"/>
      <c r="O53" s="8">
        <f t="shared" si="7"/>
        <v>24.447061611308559</v>
      </c>
      <c r="P53" s="8">
        <f t="shared" si="13"/>
        <v>462.11389981748715</v>
      </c>
      <c r="Q53" s="9">
        <f t="shared" si="8"/>
        <v>-89.02712863196318</v>
      </c>
      <c r="R53" s="7">
        <f t="shared" si="14"/>
        <v>5.1467498129071032E-2</v>
      </c>
      <c r="S53" t="s">
        <v>55</v>
      </c>
    </row>
    <row r="54" spans="1:20" x14ac:dyDescent="0.25">
      <c r="A54" s="1">
        <v>47</v>
      </c>
      <c r="B54" s="6">
        <f t="shared" si="9"/>
        <v>-35.341999999999864</v>
      </c>
      <c r="C54" s="6">
        <f t="shared" si="0"/>
        <v>0.65800000000013625</v>
      </c>
      <c r="D54" s="8">
        <f t="shared" si="1"/>
        <v>800.62675573602849</v>
      </c>
      <c r="E54" s="7">
        <f t="shared" si="2"/>
        <v>1.2167579874405208</v>
      </c>
      <c r="F54" s="28"/>
      <c r="G54" s="8">
        <f t="shared" si="3"/>
        <v>46.734788591958406</v>
      </c>
      <c r="H54" s="32">
        <f t="shared" si="10"/>
        <v>1.0301535255302105E-3</v>
      </c>
      <c r="I54" s="7">
        <f t="shared" si="4"/>
        <v>1.6979591907493716</v>
      </c>
      <c r="J54" s="8">
        <f t="shared" si="5"/>
        <v>1117.2571475133179</v>
      </c>
      <c r="K54" s="7">
        <f t="shared" si="11"/>
        <v>0</v>
      </c>
      <c r="L54" s="7">
        <f t="shared" si="6"/>
        <v>0</v>
      </c>
      <c r="M54" s="7">
        <f t="shared" si="12"/>
        <v>0</v>
      </c>
      <c r="N54" s="28"/>
      <c r="O54" s="8">
        <f t="shared" si="7"/>
        <v>25.248565368891395</v>
      </c>
      <c r="P54" s="8">
        <f t="shared" si="13"/>
        <v>487.36246518637853</v>
      </c>
      <c r="Q54" s="9">
        <f t="shared" si="8"/>
        <v>-88.973973757502364</v>
      </c>
      <c r="R54" s="7">
        <f t="shared" si="14"/>
        <v>5.3154874460815904E-2</v>
      </c>
      <c r="S54" t="s">
        <v>54</v>
      </c>
    </row>
    <row r="55" spans="1:20" x14ac:dyDescent="0.25">
      <c r="A55" s="1">
        <v>48</v>
      </c>
      <c r="B55" s="6">
        <f t="shared" si="9"/>
        <v>-35.327999999999861</v>
      </c>
      <c r="C55" s="6">
        <f t="shared" si="0"/>
        <v>0.67200000000013915</v>
      </c>
      <c r="D55" s="8">
        <f t="shared" si="1"/>
        <v>826.31410976723873</v>
      </c>
      <c r="E55" s="7">
        <f t="shared" si="2"/>
        <v>1.2296340919152793</v>
      </c>
      <c r="F55" s="28"/>
      <c r="G55" s="8">
        <f t="shared" si="3"/>
        <v>46.89936942187606</v>
      </c>
      <c r="H55" s="32">
        <f t="shared" si="10"/>
        <v>1.0229361134254456E-3</v>
      </c>
      <c r="I55" s="7">
        <f t="shared" si="4"/>
        <v>1.7039387092451057</v>
      </c>
      <c r="J55" s="8">
        <f t="shared" si="5"/>
        <v>1145.0468126129481</v>
      </c>
      <c r="K55" s="7">
        <f t="shared" si="11"/>
        <v>0</v>
      </c>
      <c r="L55" s="7">
        <f t="shared" si="6"/>
        <v>0</v>
      </c>
      <c r="M55" s="7">
        <f t="shared" si="12"/>
        <v>0</v>
      </c>
      <c r="N55" s="28"/>
      <c r="O55" s="8">
        <f t="shared" si="7"/>
        <v>26.05864176561964</v>
      </c>
      <c r="P55" s="8">
        <f t="shared" si="13"/>
        <v>513.42110695199813</v>
      </c>
      <c r="Q55" s="9">
        <f t="shared" si="8"/>
        <v>-88.919113459048418</v>
      </c>
      <c r="R55" s="7">
        <f t="shared" si="14"/>
        <v>5.4860298453945688E-2</v>
      </c>
      <c r="S55" t="s">
        <v>32</v>
      </c>
    </row>
    <row r="56" spans="1:20" x14ac:dyDescent="0.25">
      <c r="A56" s="1">
        <v>49</v>
      </c>
      <c r="B56" s="6">
        <f t="shared" si="9"/>
        <v>-35.313999999999858</v>
      </c>
      <c r="C56" s="6">
        <f t="shared" si="0"/>
        <v>0.68600000000014205</v>
      </c>
      <c r="D56" s="8">
        <f t="shared" si="1"/>
        <v>852.27045355359542</v>
      </c>
      <c r="E56" s="7">
        <f t="shared" si="2"/>
        <v>1.242376754451048</v>
      </c>
      <c r="F56" s="28"/>
      <c r="G56" s="8">
        <f t="shared" si="3"/>
        <v>47.060556589628732</v>
      </c>
      <c r="H56" s="32">
        <f t="shared" si="10"/>
        <v>1.0159407944427333E-3</v>
      </c>
      <c r="I56" s="7">
        <f t="shared" si="4"/>
        <v>1.7097949298713739</v>
      </c>
      <c r="J56" s="8">
        <f t="shared" si="5"/>
        <v>1172.9193218920054</v>
      </c>
      <c r="K56" s="7">
        <f t="shared" si="11"/>
        <v>0</v>
      </c>
      <c r="L56" s="7">
        <f t="shared" si="6"/>
        <v>0</v>
      </c>
      <c r="M56" s="7">
        <f t="shared" si="12"/>
        <v>0</v>
      </c>
      <c r="N56" s="28"/>
      <c r="O56" s="8">
        <f t="shared" si="7"/>
        <v>26.877201023266185</v>
      </c>
      <c r="P56" s="8">
        <f t="shared" si="13"/>
        <v>540.29830797526427</v>
      </c>
      <c r="Q56" s="9">
        <f t="shared" si="8"/>
        <v>-88.862529877946812</v>
      </c>
      <c r="R56" s="7">
        <f t="shared" si="14"/>
        <v>5.6583581101605773E-2</v>
      </c>
      <c r="S56" t="s">
        <v>57</v>
      </c>
    </row>
    <row r="57" spans="1:20" ht="17.25" x14ac:dyDescent="0.25">
      <c r="A57" s="1">
        <v>50</v>
      </c>
      <c r="B57" s="6">
        <f t="shared" si="9"/>
        <v>-35.299999999999855</v>
      </c>
      <c r="C57" s="6">
        <f t="shared" si="0"/>
        <v>0.70000000000014495</v>
      </c>
      <c r="D57" s="8">
        <f t="shared" si="1"/>
        <v>878.49302786105216</v>
      </c>
      <c r="E57" s="7">
        <f t="shared" si="2"/>
        <v>1.254990039801243</v>
      </c>
      <c r="F57" s="28"/>
      <c r="G57" s="8">
        <f t="shared" si="3"/>
        <v>47.218487227163827</v>
      </c>
      <c r="H57" s="32">
        <f t="shared" si="10"/>
        <v>1.0091561699016897E-3</v>
      </c>
      <c r="I57" s="7">
        <f t="shared" si="4"/>
        <v>1.7155328348792456</v>
      </c>
      <c r="J57" s="8">
        <f t="shared" si="5"/>
        <v>1200.8729844157206</v>
      </c>
      <c r="K57" s="7">
        <f t="shared" si="11"/>
        <v>0</v>
      </c>
      <c r="L57" s="7">
        <f t="shared" si="6"/>
        <v>0</v>
      </c>
      <c r="M57" s="7">
        <f t="shared" si="12"/>
        <v>0</v>
      </c>
      <c r="N57" s="28"/>
      <c r="O57" s="8">
        <f t="shared" si="7"/>
        <v>27.704156126626145</v>
      </c>
      <c r="P57" s="8">
        <f t="shared" si="13"/>
        <v>568.00246410189038</v>
      </c>
      <c r="Q57" s="9">
        <f t="shared" si="8"/>
        <v>-88.804205338732856</v>
      </c>
      <c r="R57" s="7">
        <f t="shared" si="14"/>
        <v>5.8324539213955973E-2</v>
      </c>
      <c r="T57" t="s">
        <v>56</v>
      </c>
    </row>
    <row r="58" spans="1:20" x14ac:dyDescent="0.25">
      <c r="A58" s="1">
        <v>51</v>
      </c>
      <c r="B58" s="6">
        <f t="shared" si="9"/>
        <v>-35.285999999999852</v>
      </c>
      <c r="C58" s="6">
        <f t="shared" si="0"/>
        <v>0.71400000000014785</v>
      </c>
      <c r="D58" s="8">
        <f t="shared" si="1"/>
        <v>904.97915666633389</v>
      </c>
      <c r="E58" s="7">
        <f t="shared" si="2"/>
        <v>1.2674778104567879</v>
      </c>
      <c r="F58" s="28"/>
      <c r="G58" s="8">
        <f t="shared" si="3"/>
        <v>47.373290318878347</v>
      </c>
      <c r="H58" s="32">
        <f t="shared" si="10"/>
        <v>1.0025716472339861E-3</v>
      </c>
      <c r="I58" s="7">
        <f t="shared" si="4"/>
        <v>1.7211571105045838</v>
      </c>
      <c r="J58" s="8">
        <f t="shared" si="5"/>
        <v>1228.9061769005273</v>
      </c>
      <c r="K58" s="7">
        <f t="shared" si="11"/>
        <v>0</v>
      </c>
      <c r="L58" s="7">
        <f t="shared" si="6"/>
        <v>0</v>
      </c>
      <c r="M58" s="7">
        <f t="shared" si="12"/>
        <v>0</v>
      </c>
      <c r="N58" s="28"/>
      <c r="O58" s="8">
        <f t="shared" si="7"/>
        <v>28.539422684629507</v>
      </c>
      <c r="P58" s="8">
        <f t="shared" si="13"/>
        <v>596.54188678651985</v>
      </c>
      <c r="Q58" s="9">
        <f t="shared" si="8"/>
        <v>-88.74412234360733</v>
      </c>
      <c r="R58" s="7">
        <f t="shared" si="14"/>
        <v>6.0082995125526395E-2</v>
      </c>
      <c r="S58" t="s">
        <v>70</v>
      </c>
    </row>
    <row r="59" spans="1:20" x14ac:dyDescent="0.25">
      <c r="A59" s="1">
        <v>52</v>
      </c>
      <c r="B59" s="6">
        <f t="shared" si="9"/>
        <v>-35.271999999999849</v>
      </c>
      <c r="C59" s="6">
        <f t="shared" si="0"/>
        <v>0.72800000000015075</v>
      </c>
      <c r="D59" s="8">
        <f t="shared" si="1"/>
        <v>931.72624305669274</v>
      </c>
      <c r="E59" s="7">
        <f t="shared" si="2"/>
        <v>1.2798437404622249</v>
      </c>
      <c r="F59" s="28"/>
      <c r="G59" s="8">
        <f t="shared" si="3"/>
        <v>47.525087334541873</v>
      </c>
      <c r="H59" s="32">
        <f t="shared" si="10"/>
        <v>9.9617736807375073E-4</v>
      </c>
      <c r="I59" s="7">
        <f t="shared" si="4"/>
        <v>1.7266721699632792</v>
      </c>
      <c r="J59" s="8">
        <f t="shared" si="5"/>
        <v>1257.0173397335275</v>
      </c>
      <c r="K59" s="7">
        <f t="shared" si="11"/>
        <v>0</v>
      </c>
      <c r="L59" s="7">
        <f t="shared" si="6"/>
        <v>0</v>
      </c>
      <c r="M59" s="7">
        <f t="shared" si="12"/>
        <v>0</v>
      </c>
      <c r="N59" s="28"/>
      <c r="O59" s="8">
        <f t="shared" si="7"/>
        <v>29.382918801035864</v>
      </c>
      <c r="P59" s="8">
        <f t="shared" si="13"/>
        <v>625.92480558755574</v>
      </c>
      <c r="Q59" s="9">
        <f t="shared" si="8"/>
        <v>-88.682263567184094</v>
      </c>
      <c r="R59" s="7">
        <f t="shared" si="14"/>
        <v>6.1858776423235895E-2</v>
      </c>
      <c r="S59" t="s">
        <v>69</v>
      </c>
    </row>
    <row r="60" spans="1:20" x14ac:dyDescent="0.25">
      <c r="A60" s="1">
        <v>53</v>
      </c>
      <c r="B60" s="6">
        <f t="shared" si="9"/>
        <v>-35.257999999999846</v>
      </c>
      <c r="C60" s="6">
        <f t="shared" si="0"/>
        <v>0.74200000000015365</v>
      </c>
      <c r="D60" s="8">
        <f t="shared" si="1"/>
        <v>958.73176540707721</v>
      </c>
      <c r="E60" s="7">
        <f t="shared" si="2"/>
        <v>1.2920913280416153</v>
      </c>
      <c r="F60" s="28"/>
      <c r="G60" s="8">
        <f t="shared" si="3"/>
        <v>47.673992801929685</v>
      </c>
      <c r="H60" s="32">
        <f t="shared" si="10"/>
        <v>9.8996414403475339E-4</v>
      </c>
      <c r="I60" s="7">
        <f t="shared" si="4"/>
        <v>1.7320821742560444</v>
      </c>
      <c r="J60" s="8">
        <f t="shared" si="5"/>
        <v>1285.2049732982512</v>
      </c>
      <c r="K60" s="7">
        <f t="shared" si="11"/>
        <v>0</v>
      </c>
      <c r="L60" s="7">
        <f t="shared" si="6"/>
        <v>0</v>
      </c>
      <c r="M60" s="7">
        <f t="shared" si="12"/>
        <v>0</v>
      </c>
      <c r="N60" s="28"/>
      <c r="O60" s="8">
        <f t="shared" si="7"/>
        <v>30.234564953877587</v>
      </c>
      <c r="P60" s="8">
        <f t="shared" si="13"/>
        <v>656.1593705414333</v>
      </c>
      <c r="Q60" s="9">
        <f t="shared" si="8"/>
        <v>-88.618611851491721</v>
      </c>
      <c r="R60" s="7">
        <f t="shared" si="14"/>
        <v>6.3651715692373045E-2</v>
      </c>
      <c r="S60" t="s">
        <v>71</v>
      </c>
    </row>
    <row r="61" spans="1:20" x14ac:dyDescent="0.25">
      <c r="A61" s="1">
        <v>54</v>
      </c>
      <c r="B61" s="6">
        <f t="shared" si="9"/>
        <v>-35.243999999999843</v>
      </c>
      <c r="C61" s="6">
        <f t="shared" si="0"/>
        <v>0.75600000000015655</v>
      </c>
      <c r="D61" s="8">
        <f t="shared" si="1"/>
        <v>985.99327381103569</v>
      </c>
      <c r="E61" s="7">
        <f t="shared" si="2"/>
        <v>1.3042239071571846</v>
      </c>
      <c r="F61" s="28"/>
      <c r="G61" s="8">
        <f t="shared" si="3"/>
        <v>47.820114825928918</v>
      </c>
      <c r="H61" s="32">
        <f t="shared" si="10"/>
        <v>9.8392339922225122E-4</v>
      </c>
      <c r="I61" s="7">
        <f t="shared" si="4"/>
        <v>1.7373910510284769</v>
      </c>
      <c r="J61" s="8">
        <f t="shared" si="5"/>
        <v>1313.4676345778005</v>
      </c>
      <c r="K61" s="7">
        <f t="shared" si="11"/>
        <v>0</v>
      </c>
      <c r="L61" s="7">
        <f t="shared" si="6"/>
        <v>0</v>
      </c>
      <c r="M61" s="7">
        <f t="shared" si="12"/>
        <v>0</v>
      </c>
      <c r="N61" s="28"/>
      <c r="O61" s="8">
        <f t="shared" si="7"/>
        <v>31.094283882904822</v>
      </c>
      <c r="P61" s="8">
        <f t="shared" si="13"/>
        <v>687.25365442433815</v>
      </c>
      <c r="Q61" s="9">
        <f t="shared" si="8"/>
        <v>-88.55315020121192</v>
      </c>
      <c r="R61" s="7">
        <f t="shared" si="14"/>
        <v>6.5461650279800665E-2</v>
      </c>
      <c r="S61" t="s">
        <v>72</v>
      </c>
    </row>
    <row r="62" spans="1:20" x14ac:dyDescent="0.25">
      <c r="A62" s="1">
        <v>55</v>
      </c>
      <c r="B62" s="6">
        <f t="shared" si="9"/>
        <v>-35.229999999999841</v>
      </c>
      <c r="C62" s="6">
        <f t="shared" si="0"/>
        <v>0.77000000000015945</v>
      </c>
      <c r="D62" s="8">
        <f t="shared" si="1"/>
        <v>1013.508386744105</v>
      </c>
      <c r="E62" s="7">
        <f t="shared" si="2"/>
        <v>1.3162446581089549</v>
      </c>
      <c r="F62" s="28"/>
      <c r="G62" s="8">
        <f t="shared" si="3"/>
        <v>47.963555560011876</v>
      </c>
      <c r="H62" s="32">
        <f t="shared" si="10"/>
        <v>9.7804711866086077E-4</v>
      </c>
      <c r="I62" s="7">
        <f t="shared" si="4"/>
        <v>1.7426025117005364</v>
      </c>
      <c r="J62" s="8">
        <f t="shared" si="5"/>
        <v>1341.8039340096907</v>
      </c>
      <c r="K62" s="7">
        <f t="shared" si="11"/>
        <v>0</v>
      </c>
      <c r="L62" s="7">
        <f t="shared" si="6"/>
        <v>0</v>
      </c>
      <c r="M62" s="7">
        <f t="shared" si="12"/>
        <v>0</v>
      </c>
      <c r="N62" s="28"/>
      <c r="O62" s="8">
        <f t="shared" si="7"/>
        <v>31.9620004843621</v>
      </c>
      <c r="P62" s="8">
        <f t="shared" si="13"/>
        <v>719.21565490870023</v>
      </c>
      <c r="Q62" s="9">
        <f t="shared" si="8"/>
        <v>-88.485861779139583</v>
      </c>
      <c r="R62" s="7">
        <f t="shared" si="14"/>
        <v>6.7288422072337539E-2</v>
      </c>
      <c r="S62" t="s">
        <v>34</v>
      </c>
    </row>
    <row r="63" spans="1:20" x14ac:dyDescent="0.25">
      <c r="A63" s="1">
        <v>56</v>
      </c>
      <c r="B63" s="6">
        <f t="shared" si="9"/>
        <v>-35.215999999999838</v>
      </c>
      <c r="C63" s="6">
        <f t="shared" si="0"/>
        <v>0.78400000000016234</v>
      </c>
      <c r="D63" s="8">
        <f t="shared" si="1"/>
        <v>1041.2747879405674</v>
      </c>
      <c r="E63" s="7">
        <f t="shared" si="2"/>
        <v>1.328156617270857</v>
      </c>
      <c r="F63" s="28"/>
      <c r="G63" s="8">
        <f t="shared" si="3"/>
        <v>48.104411635227095</v>
      </c>
      <c r="H63" s="32">
        <f t="shared" si="10"/>
        <v>9.7232780193244898E-4</v>
      </c>
      <c r="I63" s="7">
        <f t="shared" si="4"/>
        <v>1.7477200670525621</v>
      </c>
      <c r="J63" s="8">
        <f t="shared" si="5"/>
        <v>1370.2125325694924</v>
      </c>
      <c r="K63" s="7">
        <f t="shared" si="11"/>
        <v>0</v>
      </c>
      <c r="L63" s="7">
        <f t="shared" si="6"/>
        <v>0</v>
      </c>
      <c r="M63" s="7">
        <f t="shared" si="12"/>
        <v>0</v>
      </c>
      <c r="N63" s="28"/>
      <c r="O63" s="8">
        <f t="shared" si="7"/>
        <v>32.837641712493735</v>
      </c>
      <c r="P63" s="8">
        <f t="shared" si="13"/>
        <v>752.05329662119402</v>
      </c>
      <c r="Q63" s="9">
        <f t="shared" si="8"/>
        <v>-88.416729901850118</v>
      </c>
      <c r="R63" s="7">
        <f t="shared" si="14"/>
        <v>6.9131877289464683E-2</v>
      </c>
      <c r="S63" t="s">
        <v>73</v>
      </c>
    </row>
    <row r="64" spans="1:20" x14ac:dyDescent="0.25">
      <c r="A64" s="1">
        <v>57</v>
      </c>
      <c r="B64" s="6">
        <f t="shared" si="9"/>
        <v>-35.201999999999835</v>
      </c>
      <c r="C64" s="6">
        <f t="shared" si="0"/>
        <v>0.79800000000016524</v>
      </c>
      <c r="D64" s="8">
        <f t="shared" si="1"/>
        <v>1069.290223466347</v>
      </c>
      <c r="E64" s="7">
        <f t="shared" si="2"/>
        <v>1.3399626860477765</v>
      </c>
      <c r="F64" s="28"/>
      <c r="G64" s="8">
        <f t="shared" si="3"/>
        <v>48.242774551220336</v>
      </c>
      <c r="H64" s="32">
        <f t="shared" si="10"/>
        <v>9.6675842141345585E-4</v>
      </c>
      <c r="I64" s="7">
        <f t="shared" si="4"/>
        <v>1.7527470414317727</v>
      </c>
      <c r="J64" s="8">
        <f t="shared" si="5"/>
        <v>1398.6921390628443</v>
      </c>
      <c r="K64" s="7">
        <f t="shared" si="11"/>
        <v>0</v>
      </c>
      <c r="L64" s="7">
        <f t="shared" si="6"/>
        <v>0</v>
      </c>
      <c r="M64" s="7">
        <f t="shared" si="12"/>
        <v>0</v>
      </c>
      <c r="N64" s="28"/>
      <c r="O64" s="8">
        <f t="shared" si="7"/>
        <v>33.721136487234716</v>
      </c>
      <c r="P64" s="8">
        <f t="shared" si="13"/>
        <v>785.77443310842875</v>
      </c>
      <c r="Q64" s="9">
        <f t="shared" si="8"/>
        <v>-88.345738035561197</v>
      </c>
      <c r="R64" s="7">
        <f t="shared" si="14"/>
        <v>7.0991866288920846E-2</v>
      </c>
    </row>
    <row r="65" spans="1:26" x14ac:dyDescent="0.25">
      <c r="A65" s="1">
        <v>58</v>
      </c>
      <c r="B65" s="6">
        <f t="shared" si="9"/>
        <v>-35.187999999999832</v>
      </c>
      <c r="C65" s="6">
        <f t="shared" si="0"/>
        <v>0.81200000000016814</v>
      </c>
      <c r="D65" s="8">
        <f t="shared" si="1"/>
        <v>1097.5524989724859</v>
      </c>
      <c r="E65" s="7">
        <f t="shared" si="2"/>
        <v>1.3516656391283972</v>
      </c>
      <c r="F65" s="28"/>
      <c r="G65" s="8">
        <f t="shared" si="3"/>
        <v>48.378731033248364</v>
      </c>
      <c r="H65" s="32">
        <f t="shared" si="10"/>
        <v>9.6133238458212262E-4</v>
      </c>
      <c r="I65" s="7">
        <f t="shared" si="4"/>
        <v>1.7576865857232209</v>
      </c>
      <c r="J65" s="8">
        <f t="shared" si="5"/>
        <v>1427.2415076075508</v>
      </c>
      <c r="K65" s="7">
        <f t="shared" si="11"/>
        <v>0</v>
      </c>
      <c r="L65" s="7">
        <f t="shared" si="6"/>
        <v>0</v>
      </c>
      <c r="M65" s="7">
        <f t="shared" si="12"/>
        <v>0</v>
      </c>
      <c r="N65" s="28"/>
      <c r="O65" s="8">
        <f t="shared" si="7"/>
        <v>34.612415607596311</v>
      </c>
      <c r="P65" s="8">
        <f t="shared" si="13"/>
        <v>820.38684871602504</v>
      </c>
      <c r="Q65" s="9">
        <f t="shared" si="8"/>
        <v>-88.272869792176792</v>
      </c>
      <c r="R65" s="7">
        <f t="shared" si="14"/>
        <v>7.2868243384405673E-2</v>
      </c>
    </row>
    <row r="66" spans="1:26" ht="15.75" thickBot="1" x14ac:dyDescent="0.3">
      <c r="A66" s="1">
        <v>59</v>
      </c>
      <c r="B66" s="6">
        <f t="shared" si="9"/>
        <v>-35.173999999999829</v>
      </c>
      <c r="C66" s="6">
        <f t="shared" si="0"/>
        <v>0.82600000000017104</v>
      </c>
      <c r="D66" s="8">
        <f t="shared" si="1"/>
        <v>1126.0594771151245</v>
      </c>
      <c r="E66" s="7">
        <f t="shared" si="2"/>
        <v>1.3632681321003526</v>
      </c>
      <c r="F66" s="28"/>
      <c r="G66" s="8">
        <f t="shared" si="3"/>
        <v>48.512363358674087</v>
      </c>
      <c r="H66" s="32">
        <f t="shared" si="10"/>
        <v>9.5604349993518934E-4</v>
      </c>
      <c r="I66" s="7">
        <f t="shared" si="4"/>
        <v>1.7625416892119494</v>
      </c>
      <c r="J66" s="8">
        <f t="shared" si="5"/>
        <v>1455.8594352893717</v>
      </c>
      <c r="K66" s="7">
        <f t="shared" si="11"/>
        <v>0</v>
      </c>
      <c r="L66" s="7">
        <f t="shared" si="6"/>
        <v>0</v>
      </c>
      <c r="M66" s="7">
        <f t="shared" si="12"/>
        <v>0</v>
      </c>
      <c r="N66" s="28"/>
      <c r="O66" s="8">
        <f t="shared" si="7"/>
        <v>35.511411670302572</v>
      </c>
      <c r="P66" s="8">
        <f t="shared" si="13"/>
        <v>855.89826038632759</v>
      </c>
      <c r="Q66" s="9">
        <f t="shared" si="8"/>
        <v>-88.198108925502467</v>
      </c>
      <c r="R66" s="7">
        <f t="shared" si="14"/>
        <v>7.4760866674324689E-2</v>
      </c>
      <c r="S66" s="35" t="s">
        <v>81</v>
      </c>
    </row>
    <row r="67" spans="1:26" x14ac:dyDescent="0.25">
      <c r="A67" s="1">
        <v>60</v>
      </c>
      <c r="B67" s="6">
        <f t="shared" si="9"/>
        <v>-35.159999999999826</v>
      </c>
      <c r="C67" s="6">
        <f t="shared" si="0"/>
        <v>0.84000000000017394</v>
      </c>
      <c r="D67" s="8">
        <f t="shared" si="1"/>
        <v>1154.8090751292302</v>
      </c>
      <c r="E67" s="7">
        <f t="shared" si="2"/>
        <v>1.3747727084868941</v>
      </c>
      <c r="F67" s="28"/>
      <c r="G67" s="8">
        <f t="shared" si="3"/>
        <v>48.643749656021072</v>
      </c>
      <c r="H67" s="32">
        <f t="shared" si="10"/>
        <v>9.5088594611266873E-4</v>
      </c>
      <c r="I67" s="7">
        <f t="shared" si="4"/>
        <v>1.7673151904481834</v>
      </c>
      <c r="J67" s="8">
        <f t="shared" si="5"/>
        <v>1484.5447599767815</v>
      </c>
      <c r="K67" s="7">
        <f t="shared" si="11"/>
        <v>0</v>
      </c>
      <c r="L67" s="7">
        <f t="shared" si="6"/>
        <v>0</v>
      </c>
      <c r="M67" s="7">
        <f t="shared" si="12"/>
        <v>0</v>
      </c>
      <c r="N67" s="28"/>
      <c r="O67" s="8">
        <f t="shared" si="7"/>
        <v>36.418058993275402</v>
      </c>
      <c r="P67" s="8">
        <f t="shared" si="13"/>
        <v>892.31631937960299</v>
      </c>
      <c r="Q67" s="9">
        <f t="shared" si="8"/>
        <v>-88.121439327621886</v>
      </c>
      <c r="R67" s="7">
        <f t="shared" si="14"/>
        <v>7.6669597880581364E-2</v>
      </c>
      <c r="S67" s="62" t="s">
        <v>95</v>
      </c>
      <c r="T67" s="63"/>
      <c r="U67" s="63"/>
      <c r="V67" s="63"/>
      <c r="W67" s="54"/>
      <c r="X67" s="63" t="s">
        <v>96</v>
      </c>
      <c r="Y67" s="63"/>
      <c r="Z67" s="64"/>
    </row>
    <row r="68" spans="1:26" x14ac:dyDescent="0.25">
      <c r="A68" s="1">
        <v>61</v>
      </c>
      <c r="B68" s="6">
        <f t="shared" si="9"/>
        <v>-35.145999999999823</v>
      </c>
      <c r="C68" s="6">
        <f t="shared" si="0"/>
        <v>0.85400000000017684</v>
      </c>
      <c r="D68" s="8">
        <f t="shared" si="1"/>
        <v>1183.7992625444867</v>
      </c>
      <c r="E68" s="7">
        <f t="shared" si="2"/>
        <v>1.3861818062578941</v>
      </c>
      <c r="F68" s="28"/>
      <c r="G68" s="8">
        <f t="shared" si="3"/>
        <v>48.772964179309291</v>
      </c>
      <c r="H68" s="32">
        <f t="shared" si="10"/>
        <v>9.4585424387992134E-4</v>
      </c>
      <c r="I68" s="7">
        <f t="shared" si="4"/>
        <v>1.7720097872144407</v>
      </c>
      <c r="J68" s="8">
        <f t="shared" si="5"/>
        <v>1513.2963582814457</v>
      </c>
      <c r="K68" s="7">
        <f t="shared" si="11"/>
        <v>0</v>
      </c>
      <c r="L68" s="7">
        <f t="shared" si="6"/>
        <v>0</v>
      </c>
      <c r="M68" s="7">
        <f t="shared" si="12"/>
        <v>0</v>
      </c>
      <c r="N68" s="28"/>
      <c r="O68" s="8">
        <f t="shared" si="7"/>
        <v>37.33229354360293</v>
      </c>
      <c r="P68" s="8">
        <f t="shared" si="13"/>
        <v>929.64861292320597</v>
      </c>
      <c r="Q68" s="9">
        <f t="shared" si="8"/>
        <v>-88.042845025424825</v>
      </c>
      <c r="R68" s="7">
        <f t="shared" si="14"/>
        <v>7.8594302197060983E-2</v>
      </c>
      <c r="S68" s="60" t="s">
        <v>85</v>
      </c>
      <c r="T68" s="59" t="s">
        <v>85</v>
      </c>
      <c r="U68" s="59" t="s">
        <v>88</v>
      </c>
      <c r="V68" s="59" t="s">
        <v>90</v>
      </c>
      <c r="W68" s="52"/>
      <c r="X68" s="59" t="s">
        <v>92</v>
      </c>
      <c r="Y68" s="59" t="s">
        <v>82</v>
      </c>
      <c r="Z68" s="61" t="s">
        <v>83</v>
      </c>
    </row>
    <row r="69" spans="1:26" x14ac:dyDescent="0.25">
      <c r="A69" s="1">
        <v>62</v>
      </c>
      <c r="B69" s="6">
        <f t="shared" si="9"/>
        <v>-35.13199999999982</v>
      </c>
      <c r="C69" s="6">
        <f t="shared" si="0"/>
        <v>0.86800000000017974</v>
      </c>
      <c r="D69" s="8">
        <f t="shared" si="1"/>
        <v>1213.0280590328132</v>
      </c>
      <c r="E69" s="7">
        <f t="shared" si="2"/>
        <v>1.3974977638623987</v>
      </c>
      <c r="F69" s="28"/>
      <c r="G69" s="8">
        <f t="shared" si="3"/>
        <v>48.900077560084064</v>
      </c>
      <c r="H69" s="32">
        <f t="shared" si="10"/>
        <v>9.4094323065976307E-4</v>
      </c>
      <c r="I69" s="7">
        <f t="shared" si="4"/>
        <v>1.7766280456822001</v>
      </c>
      <c r="J69" s="8">
        <f t="shared" si="5"/>
        <v>1542.113143652469</v>
      </c>
      <c r="K69" s="7">
        <f t="shared" si="11"/>
        <v>0</v>
      </c>
      <c r="L69" s="7">
        <f t="shared" si="6"/>
        <v>0</v>
      </c>
      <c r="M69" s="7">
        <f t="shared" si="12"/>
        <v>0</v>
      </c>
      <c r="N69" s="28"/>
      <c r="O69" s="8">
        <f t="shared" si="7"/>
        <v>38.2540528696588</v>
      </c>
      <c r="P69" s="8">
        <f t="shared" si="13"/>
        <v>967.90266579286481</v>
      </c>
      <c r="Q69" s="9">
        <f t="shared" si="8"/>
        <v>-87.962310177278184</v>
      </c>
      <c r="R69" s="7">
        <f t="shared" si="14"/>
        <v>8.0534848146641025E-2</v>
      </c>
      <c r="S69" s="55" t="s">
        <v>86</v>
      </c>
      <c r="T69" s="56" t="s">
        <v>87</v>
      </c>
      <c r="U69" s="56" t="s">
        <v>89</v>
      </c>
      <c r="V69" s="56" t="s">
        <v>91</v>
      </c>
      <c r="W69" s="57"/>
      <c r="X69" s="56" t="s">
        <v>93</v>
      </c>
      <c r="Y69" s="56" t="s">
        <v>48</v>
      </c>
      <c r="Z69" s="58" t="s">
        <v>84</v>
      </c>
    </row>
    <row r="70" spans="1:26" x14ac:dyDescent="0.25">
      <c r="A70" s="1">
        <v>63</v>
      </c>
      <c r="B70" s="6">
        <f t="shared" si="9"/>
        <v>-35.117999999999817</v>
      </c>
      <c r="C70" s="6">
        <f t="shared" si="0"/>
        <v>0.88200000000018264</v>
      </c>
      <c r="D70" s="8">
        <f t="shared" si="1"/>
        <v>1242.4935323779191</v>
      </c>
      <c r="E70" s="7">
        <f t="shared" si="2"/>
        <v>1.4087228258250135</v>
      </c>
      <c r="F70" s="28"/>
      <c r="G70" s="8">
        <f t="shared" si="3"/>
        <v>49.025157039279961</v>
      </c>
      <c r="H70" s="32">
        <f t="shared" si="10"/>
        <v>9.3614803734483559E-4</v>
      </c>
      <c r="I70" s="7">
        <f t="shared" si="4"/>
        <v>1.7811724088359335</v>
      </c>
      <c r="J70" s="8">
        <f t="shared" si="5"/>
        <v>1570.9940645936188</v>
      </c>
      <c r="K70" s="7">
        <f t="shared" si="11"/>
        <v>0</v>
      </c>
      <c r="L70" s="7">
        <f t="shared" si="6"/>
        <v>0</v>
      </c>
      <c r="M70" s="7">
        <f t="shared" si="12"/>
        <v>0</v>
      </c>
      <c r="N70" s="28"/>
      <c r="O70" s="8">
        <f t="shared" si="7"/>
        <v>39.183276037070058</v>
      </c>
      <c r="P70" s="8">
        <f t="shared" si="13"/>
        <v>1007.0859418299349</v>
      </c>
      <c r="Q70" s="9">
        <f t="shared" si="8"/>
        <v>-87.879819069831711</v>
      </c>
      <c r="R70" s="7">
        <f t="shared" si="14"/>
        <v>8.2491107446472256E-2</v>
      </c>
      <c r="S70" s="37">
        <v>20</v>
      </c>
      <c r="T70" s="38">
        <v>1.65</v>
      </c>
      <c r="U70" s="38">
        <v>1000</v>
      </c>
      <c r="V70" s="38">
        <v>24</v>
      </c>
      <c r="W70" s="52"/>
      <c r="X70" s="38">
        <v>232</v>
      </c>
      <c r="Y70" s="38">
        <v>218</v>
      </c>
      <c r="Z70" s="39">
        <v>0.63</v>
      </c>
    </row>
    <row r="71" spans="1:26" x14ac:dyDescent="0.25">
      <c r="A71" s="1">
        <v>64</v>
      </c>
      <c r="B71" s="6">
        <f t="shared" si="9"/>
        <v>-35.103999999999814</v>
      </c>
      <c r="C71" s="6">
        <f t="shared" si="0"/>
        <v>0.89600000000018554</v>
      </c>
      <c r="D71" s="8">
        <f t="shared" si="1"/>
        <v>1272.1937965581367</v>
      </c>
      <c r="E71" s="7">
        <f t="shared" si="2"/>
        <v>1.419859147944055</v>
      </c>
      <c r="F71" s="28"/>
      <c r="G71" s="8">
        <f t="shared" si="3"/>
        <v>49.148266680825458</v>
      </c>
      <c r="H71" s="32">
        <f t="shared" si="10"/>
        <v>9.314640671528355E-4</v>
      </c>
      <c r="I71" s="7">
        <f t="shared" si="4"/>
        <v>1.7856452042337501</v>
      </c>
      <c r="J71" s="8">
        <f t="shared" si="5"/>
        <v>1599.9381029937713</v>
      </c>
      <c r="K71" s="7">
        <f t="shared" si="11"/>
        <v>0</v>
      </c>
      <c r="L71" s="7">
        <f t="shared" si="6"/>
        <v>0</v>
      </c>
      <c r="M71" s="7">
        <f t="shared" si="12"/>
        <v>0</v>
      </c>
      <c r="N71" s="28"/>
      <c r="O71" s="8">
        <f t="shared" si="7"/>
        <v>40.119903568257392</v>
      </c>
      <c r="P71" s="8">
        <f t="shared" si="13"/>
        <v>1047.2058453981922</v>
      </c>
      <c r="Q71" s="9">
        <f t="shared" si="8"/>
        <v>-87.795356114951176</v>
      </c>
      <c r="R71" s="7">
        <f t="shared" si="14"/>
        <v>8.446295488053579E-2</v>
      </c>
      <c r="S71" s="37">
        <v>5</v>
      </c>
      <c r="T71" s="38" t="s">
        <v>100</v>
      </c>
      <c r="U71" s="38" t="s">
        <v>100</v>
      </c>
      <c r="V71" s="38" t="s">
        <v>100</v>
      </c>
      <c r="W71" s="52"/>
      <c r="X71" s="38">
        <v>225</v>
      </c>
      <c r="Y71" s="38">
        <v>701</v>
      </c>
      <c r="Z71" s="39">
        <v>0.66</v>
      </c>
    </row>
    <row r="72" spans="1:26" x14ac:dyDescent="0.25">
      <c r="A72" s="1">
        <v>65</v>
      </c>
      <c r="B72" s="6">
        <f t="shared" si="9"/>
        <v>-35.089999999999812</v>
      </c>
      <c r="C72" s="6">
        <f t="shared" ref="C72:C135" si="15">B72-($D$3-L71)</f>
        <v>0.91000000000018844</v>
      </c>
      <c r="D72" s="8">
        <f t="shared" ref="D72:D135" si="16">1.5*$B$3*POWER(C72,1.5)</f>
        <v>1302.1270099345352</v>
      </c>
      <c r="E72" s="7">
        <f t="shared" ref="E72:E135" si="17">D72/$B$3/(B72-($D$3-L71))</f>
        <v>1.4309088021255665</v>
      </c>
      <c r="F72" s="28"/>
      <c r="G72" s="8">
        <f t="shared" ref="G72:G135" si="18">18*LOG10(12*C72/$D$4*1000)</f>
        <v>49.269467568686885</v>
      </c>
      <c r="H72" s="32">
        <f t="shared" si="10"/>
        <v>9.2688697631529719E-4</v>
      </c>
      <c r="I72" s="7">
        <f t="shared" ref="I72:I135" si="19">0.2*G72*SQRT($I$4*$D$4/1000)</f>
        <v>1.7900486511663569</v>
      </c>
      <c r="J72" s="8">
        <f t="shared" ref="J72:J135" si="20">I72*$B$3*C72</f>
        <v>1628.9442725617221</v>
      </c>
      <c r="K72" s="7">
        <f t="shared" si="11"/>
        <v>0</v>
      </c>
      <c r="L72" s="7">
        <f t="shared" ref="L72:L135" si="21">K72*1000000/$O$3/1000/$B$3</f>
        <v>0</v>
      </c>
      <c r="M72" s="7">
        <f t="shared" si="12"/>
        <v>0</v>
      </c>
      <c r="N72" s="28"/>
      <c r="O72" s="8">
        <f t="shared" ref="O72:O135" si="22">D72*3600*24*365/1000000000</f>
        <v>41.063877385295498</v>
      </c>
      <c r="P72" s="8">
        <f t="shared" si="13"/>
        <v>1088.2697227834876</v>
      </c>
      <c r="Q72" s="9">
        <f t="shared" ref="Q72:Q135" si="23">IF($D$2+P72/475000*1000&lt;B72,$D$2+P72/475000*1000)</f>
        <v>-87.7089058467716</v>
      </c>
      <c r="R72" s="7">
        <f t="shared" si="14"/>
        <v>8.6450268179575573E-2</v>
      </c>
      <c r="S72" s="37">
        <v>25</v>
      </c>
      <c r="T72" s="38" t="s">
        <v>100</v>
      </c>
      <c r="U72" s="38" t="s">
        <v>100</v>
      </c>
      <c r="V72" s="38" t="s">
        <v>100</v>
      </c>
      <c r="W72" s="52"/>
      <c r="X72" s="38">
        <v>234</v>
      </c>
      <c r="Y72" s="38">
        <v>119</v>
      </c>
      <c r="Z72" s="39">
        <v>0.63</v>
      </c>
    </row>
    <row r="73" spans="1:26" x14ac:dyDescent="0.25">
      <c r="A73" s="1">
        <v>66</v>
      </c>
      <c r="B73" s="6">
        <f t="shared" ref="B73:B136" si="24">B72+$O$2/1000</f>
        <v>-35.075999999999809</v>
      </c>
      <c r="C73" s="6">
        <f t="shared" si="15"/>
        <v>0.92400000000019133</v>
      </c>
      <c r="D73" s="8">
        <f t="shared" si="16"/>
        <v>1332.2913735369987</v>
      </c>
      <c r="E73" s="7">
        <f t="shared" si="17"/>
        <v>1.4418737808838991</v>
      </c>
      <c r="F73" s="28"/>
      <c r="G73" s="8">
        <f t="shared" si="18"/>
        <v>49.388817988869121</v>
      </c>
      <c r="H73" s="32">
        <f t="shared" ref="H73:H136" si="25">(E73/G73)*(E73/G73)/C73</f>
        <v>9.2241265641494047E-4</v>
      </c>
      <c r="I73" s="7">
        <f t="shared" si="19"/>
        <v>1.7943848672694742</v>
      </c>
      <c r="J73" s="8">
        <f t="shared" si="20"/>
        <v>1658.0116173573374</v>
      </c>
      <c r="K73" s="7">
        <f t="shared" ref="K73:K136" si="26">IF(D73&lt;J73,0,0.91*POWER(H73,7/6)*(1-POWER(J73/D73,3/8))*D73*3600*24*365/1000000)</f>
        <v>0</v>
      </c>
      <c r="L73" s="7">
        <f t="shared" si="21"/>
        <v>0</v>
      </c>
      <c r="M73" s="7">
        <f t="shared" ref="M73:M136" si="27">IF((K73+M72)&lt;0,0,(K73+M72))</f>
        <v>0</v>
      </c>
      <c r="N73" s="28"/>
      <c r="O73" s="8">
        <f t="shared" si="22"/>
        <v>42.015140755862788</v>
      </c>
      <c r="P73" s="8">
        <f t="shared" ref="P73:P136" si="28">O73+P72</f>
        <v>1130.2848635393505</v>
      </c>
      <c r="Q73" s="9">
        <f t="shared" si="23"/>
        <v>-87.62045291886453</v>
      </c>
      <c r="R73" s="7">
        <f t="shared" ref="R73:R136" si="29">Q73-Q72</f>
        <v>8.8452927907070489E-2</v>
      </c>
      <c r="S73" s="40">
        <v>20</v>
      </c>
      <c r="T73" s="41">
        <v>1.65</v>
      </c>
      <c r="U73" s="41">
        <v>1000</v>
      </c>
      <c r="V73" s="41">
        <v>24</v>
      </c>
      <c r="W73" s="52"/>
      <c r="X73" s="41">
        <v>232</v>
      </c>
      <c r="Y73" s="41">
        <v>218</v>
      </c>
      <c r="Z73" s="42">
        <v>0.63</v>
      </c>
    </row>
    <row r="74" spans="1:26" x14ac:dyDescent="0.25">
      <c r="A74" s="1">
        <v>67</v>
      </c>
      <c r="B74" s="6">
        <f t="shared" si="24"/>
        <v>-35.061999999999806</v>
      </c>
      <c r="C74" s="6">
        <f t="shared" si="15"/>
        <v>0.93800000000019423</v>
      </c>
      <c r="D74" s="8">
        <f t="shared" si="16"/>
        <v>1362.6851294415571</v>
      </c>
      <c r="E74" s="7">
        <f t="shared" si="17"/>
        <v>1.4527560015365406</v>
      </c>
      <c r="F74" s="28"/>
      <c r="G74" s="8">
        <f t="shared" si="18"/>
        <v>49.506373597730366</v>
      </c>
      <c r="H74" s="32">
        <f t="shared" si="25"/>
        <v>9.1803721820781555E-4</v>
      </c>
      <c r="I74" s="7">
        <f t="shared" si="19"/>
        <v>1.7986558746390129</v>
      </c>
      <c r="J74" s="8">
        <f t="shared" si="20"/>
        <v>1687.1392104117433</v>
      </c>
      <c r="K74" s="7">
        <f t="shared" si="26"/>
        <v>0</v>
      </c>
      <c r="L74" s="7">
        <f t="shared" si="21"/>
        <v>0</v>
      </c>
      <c r="M74" s="7">
        <f t="shared" si="27"/>
        <v>0</v>
      </c>
      <c r="N74" s="28"/>
      <c r="O74" s="8">
        <f t="shared" si="22"/>
        <v>42.973638242068944</v>
      </c>
      <c r="P74" s="8">
        <f t="shared" si="28"/>
        <v>1173.2585017814195</v>
      </c>
      <c r="Q74" s="9">
        <f t="shared" si="23"/>
        <v>-87.5299821015128</v>
      </c>
      <c r="R74" s="7">
        <f t="shared" si="29"/>
        <v>9.0470817351729238E-2</v>
      </c>
      <c r="S74" s="40" t="s">
        <v>100</v>
      </c>
      <c r="T74" s="41">
        <v>1.5</v>
      </c>
      <c r="U74" s="41" t="s">
        <v>100</v>
      </c>
      <c r="V74" s="41" t="s">
        <v>100</v>
      </c>
      <c r="W74" s="52"/>
      <c r="X74" s="41">
        <v>231</v>
      </c>
      <c r="Y74" s="41">
        <v>292</v>
      </c>
      <c r="Z74" s="42">
        <v>0.64</v>
      </c>
    </row>
    <row r="75" spans="1:26" x14ac:dyDescent="0.25">
      <c r="A75" s="1">
        <v>68</v>
      </c>
      <c r="B75" s="6">
        <f t="shared" si="24"/>
        <v>-35.047999999999803</v>
      </c>
      <c r="C75" s="6">
        <f t="shared" si="15"/>
        <v>0.95200000000019713</v>
      </c>
      <c r="D75" s="8">
        <f t="shared" si="16"/>
        <v>1393.3065592328221</v>
      </c>
      <c r="E75" s="7">
        <f t="shared" si="17"/>
        <v>1.4635573101182076</v>
      </c>
      <c r="F75" s="28"/>
      <c r="G75" s="8">
        <f t="shared" si="18"/>
        <v>49.622187577827745</v>
      </c>
      <c r="H75" s="32">
        <f t="shared" si="25"/>
        <v>9.1375697678495386E-4</v>
      </c>
      <c r="I75" s="7">
        <f t="shared" si="19"/>
        <v>1.8028636054932283</v>
      </c>
      <c r="J75" s="8">
        <f t="shared" si="20"/>
        <v>1716.3261524299087</v>
      </c>
      <c r="K75" s="7">
        <f t="shared" si="26"/>
        <v>0</v>
      </c>
      <c r="L75" s="7">
        <f t="shared" si="21"/>
        <v>0</v>
      </c>
      <c r="M75" s="7">
        <f t="shared" si="27"/>
        <v>0</v>
      </c>
      <c r="N75" s="28"/>
      <c r="O75" s="8">
        <f t="shared" si="22"/>
        <v>43.939315651966275</v>
      </c>
      <c r="P75" s="8">
        <f t="shared" si="28"/>
        <v>1217.1978174333858</v>
      </c>
      <c r="Q75" s="9">
        <f t="shared" si="23"/>
        <v>-87.437478279087614</v>
      </c>
      <c r="R75" s="7">
        <f t="shared" si="29"/>
        <v>9.2503822425186399E-2</v>
      </c>
      <c r="S75" s="43">
        <v>20</v>
      </c>
      <c r="T75" s="44">
        <v>1.65</v>
      </c>
      <c r="U75" s="44">
        <v>1000</v>
      </c>
      <c r="V75" s="44">
        <v>24</v>
      </c>
      <c r="W75" s="52"/>
      <c r="X75" s="44">
        <v>232</v>
      </c>
      <c r="Y75" s="44">
        <v>218</v>
      </c>
      <c r="Z75" s="45">
        <v>0.63</v>
      </c>
    </row>
    <row r="76" spans="1:26" x14ac:dyDescent="0.25">
      <c r="A76" s="1">
        <v>69</v>
      </c>
      <c r="B76" s="6">
        <f t="shared" si="24"/>
        <v>-35.0339999999998</v>
      </c>
      <c r="C76" s="6">
        <f t="shared" si="15"/>
        <v>0.96600000000020003</v>
      </c>
      <c r="D76" s="8">
        <f t="shared" si="16"/>
        <v>1424.1539825458692</v>
      </c>
      <c r="E76" s="7">
        <f t="shared" si="17"/>
        <v>1.4742794850368264</v>
      </c>
      <c r="F76" s="28"/>
      <c r="G76" s="8">
        <f t="shared" si="18"/>
        <v>49.736310782386084</v>
      </c>
      <c r="H76" s="32">
        <f t="shared" si="25"/>
        <v>9.0956843794439551E-4</v>
      </c>
      <c r="I76" s="7">
        <f t="shared" si="19"/>
        <v>1.8070099074215296</v>
      </c>
      <c r="J76" s="8">
        <f t="shared" si="20"/>
        <v>1745.5715705695591</v>
      </c>
      <c r="K76" s="7">
        <f t="shared" si="26"/>
        <v>0</v>
      </c>
      <c r="L76" s="7">
        <f t="shared" si="21"/>
        <v>0</v>
      </c>
      <c r="M76" s="7">
        <f t="shared" si="27"/>
        <v>0</v>
      </c>
      <c r="N76" s="28"/>
      <c r="O76" s="8">
        <f t="shared" si="22"/>
        <v>44.912119993566535</v>
      </c>
      <c r="P76" s="8">
        <f t="shared" si="28"/>
        <v>1262.1099374269525</v>
      </c>
      <c r="Q76" s="9">
        <f t="shared" si="23"/>
        <v>-87.342926447522203</v>
      </c>
      <c r="R76" s="7">
        <f t="shared" si="29"/>
        <v>9.4551831565411248E-2</v>
      </c>
      <c r="S76" s="43" t="s">
        <v>100</v>
      </c>
      <c r="T76" s="44" t="s">
        <v>100</v>
      </c>
      <c r="U76" s="44">
        <v>750</v>
      </c>
      <c r="V76" s="44" t="s">
        <v>100</v>
      </c>
      <c r="W76" s="52"/>
      <c r="X76" s="44">
        <v>260</v>
      </c>
      <c r="Y76" s="44">
        <v>277</v>
      </c>
      <c r="Z76" s="45">
        <v>0.56999999999999995</v>
      </c>
    </row>
    <row r="77" spans="1:26" x14ac:dyDescent="0.25">
      <c r="A77" s="1">
        <v>70</v>
      </c>
      <c r="B77" s="6">
        <f t="shared" si="24"/>
        <v>-35.019999999999797</v>
      </c>
      <c r="C77" s="6">
        <f t="shared" si="15"/>
        <v>0.98000000000020293</v>
      </c>
      <c r="D77" s="8">
        <f t="shared" si="16"/>
        <v>1455.2257556823668</v>
      </c>
      <c r="E77" s="7">
        <f t="shared" si="17"/>
        <v>1.4849242404919034</v>
      </c>
      <c r="F77" s="28"/>
      <c r="G77" s="8">
        <f t="shared" si="18"/>
        <v>49.848791869372107</v>
      </c>
      <c r="H77" s="32">
        <f t="shared" si="25"/>
        <v>9.0546828565860266E-4</v>
      </c>
      <c r="I77" s="7">
        <f t="shared" si="19"/>
        <v>1.8110965482556396</v>
      </c>
      <c r="J77" s="8">
        <f t="shared" si="20"/>
        <v>1774.8746172908943</v>
      </c>
      <c r="K77" s="7">
        <f t="shared" si="26"/>
        <v>0</v>
      </c>
      <c r="L77" s="7">
        <f t="shared" si="21"/>
        <v>0</v>
      </c>
      <c r="M77" s="7">
        <f t="shared" si="27"/>
        <v>0</v>
      </c>
      <c r="N77" s="28"/>
      <c r="O77" s="8">
        <f t="shared" si="22"/>
        <v>45.891999431199118</v>
      </c>
      <c r="P77" s="8">
        <f t="shared" si="28"/>
        <v>1308.0019368581516</v>
      </c>
      <c r="Q77" s="9">
        <f t="shared" si="23"/>
        <v>-87.246311711877581</v>
      </c>
      <c r="R77" s="7">
        <f t="shared" si="29"/>
        <v>9.6614735644621419E-2</v>
      </c>
      <c r="S77" s="43" t="s">
        <v>100</v>
      </c>
      <c r="T77" s="44" t="s">
        <v>100</v>
      </c>
      <c r="U77" s="44">
        <v>500</v>
      </c>
      <c r="V77" s="44" t="s">
        <v>100</v>
      </c>
      <c r="W77" s="52"/>
      <c r="X77" s="44">
        <v>305</v>
      </c>
      <c r="Y77" s="44">
        <v>358</v>
      </c>
      <c r="Z77" s="45">
        <v>0.5</v>
      </c>
    </row>
    <row r="78" spans="1:26" x14ac:dyDescent="0.25">
      <c r="A78" s="1">
        <v>71</v>
      </c>
      <c r="B78" s="6">
        <f t="shared" si="24"/>
        <v>-35.005999999999794</v>
      </c>
      <c r="C78" s="6">
        <f t="shared" si="15"/>
        <v>0.99400000000020583</v>
      </c>
      <c r="D78" s="8">
        <f t="shared" si="16"/>
        <v>1486.5202702961615</v>
      </c>
      <c r="E78" s="7">
        <f t="shared" si="17"/>
        <v>1.495493229673897</v>
      </c>
      <c r="F78" s="28"/>
      <c r="G78" s="8">
        <f t="shared" si="18"/>
        <v>49.959677426058839</v>
      </c>
      <c r="H78" s="32">
        <f t="shared" si="25"/>
        <v>9.0145337053470695E-4</v>
      </c>
      <c r="I78" s="7">
        <f t="shared" si="19"/>
        <v>1.8151252205952424</v>
      </c>
      <c r="J78" s="8">
        <f t="shared" si="20"/>
        <v>1804.2344692720444</v>
      </c>
      <c r="K78" s="7">
        <f t="shared" si="26"/>
        <v>0</v>
      </c>
      <c r="L78" s="7">
        <f t="shared" si="21"/>
        <v>0</v>
      </c>
      <c r="M78" s="7">
        <f t="shared" si="27"/>
        <v>0</v>
      </c>
      <c r="N78" s="28"/>
      <c r="O78" s="8">
        <f t="shared" si="22"/>
        <v>46.878903244059742</v>
      </c>
      <c r="P78" s="8">
        <f t="shared" si="28"/>
        <v>1354.8808401022113</v>
      </c>
      <c r="Q78" s="9">
        <f t="shared" si="23"/>
        <v>-87.14761928399534</v>
      </c>
      <c r="R78" s="7">
        <f t="shared" si="29"/>
        <v>9.8692427882241418E-2</v>
      </c>
      <c r="S78" s="46">
        <v>20</v>
      </c>
      <c r="T78" s="47">
        <v>1.65</v>
      </c>
      <c r="U78" s="47">
        <v>1000</v>
      </c>
      <c r="V78" s="47">
        <v>24</v>
      </c>
      <c r="W78" s="52"/>
      <c r="X78" s="47">
        <v>232</v>
      </c>
      <c r="Y78" s="47">
        <v>218</v>
      </c>
      <c r="Z78" s="48">
        <v>0.63</v>
      </c>
    </row>
    <row r="79" spans="1:26" x14ac:dyDescent="0.25">
      <c r="A79" s="1">
        <v>72</v>
      </c>
      <c r="B79" s="6">
        <f t="shared" si="24"/>
        <v>-34.991999999999791</v>
      </c>
      <c r="C79" s="6">
        <f t="shared" si="15"/>
        <v>1.0080000000002087</v>
      </c>
      <c r="D79" s="8">
        <f t="shared" si="16"/>
        <v>1518.0359521438984</v>
      </c>
      <c r="E79" s="7">
        <f t="shared" si="17"/>
        <v>1.5059880477614922</v>
      </c>
      <c r="F79" s="28"/>
      <c r="G79" s="8">
        <f t="shared" si="18"/>
        <v>50.069012084878324</v>
      </c>
      <c r="H79" s="32">
        <f t="shared" si="25"/>
        <v>8.9752069917594214E-4</v>
      </c>
      <c r="I79" s="7">
        <f t="shared" si="19"/>
        <v>1.8190975460171215</v>
      </c>
      <c r="J79" s="8">
        <f t="shared" si="20"/>
        <v>1833.6503263856382</v>
      </c>
      <c r="K79" s="7">
        <f t="shared" si="26"/>
        <v>0</v>
      </c>
      <c r="L79" s="7">
        <f t="shared" si="21"/>
        <v>0</v>
      </c>
      <c r="M79" s="7">
        <f t="shared" si="27"/>
        <v>0</v>
      </c>
      <c r="N79" s="28"/>
      <c r="O79" s="8">
        <f t="shared" si="22"/>
        <v>47.872781786809973</v>
      </c>
      <c r="P79" s="8">
        <f t="shared" si="28"/>
        <v>1402.7536218890214</v>
      </c>
      <c r="Q79" s="9">
        <f t="shared" si="23"/>
        <v>-87.046834480233642</v>
      </c>
      <c r="R79" s="7">
        <f t="shared" si="29"/>
        <v>0.10078480376169807</v>
      </c>
      <c r="S79" s="46" t="s">
        <v>100</v>
      </c>
      <c r="T79" s="47" t="s">
        <v>100</v>
      </c>
      <c r="U79" s="47" t="s">
        <v>100</v>
      </c>
      <c r="V79" s="47">
        <v>11</v>
      </c>
      <c r="W79" s="52"/>
      <c r="X79" s="47">
        <v>227</v>
      </c>
      <c r="Y79" s="47">
        <v>235</v>
      </c>
      <c r="Z79" s="48">
        <v>0.7</v>
      </c>
    </row>
    <row r="80" spans="1:26" ht="15.75" thickBot="1" x14ac:dyDescent="0.3">
      <c r="A80" s="1">
        <v>73</v>
      </c>
      <c r="B80" s="6">
        <f t="shared" si="24"/>
        <v>-34.977999999999788</v>
      </c>
      <c r="C80" s="6">
        <f t="shared" si="15"/>
        <v>1.0220000000002116</v>
      </c>
      <c r="D80" s="8">
        <f t="shared" si="16"/>
        <v>1549.7712598965991</v>
      </c>
      <c r="E80" s="7">
        <f t="shared" si="17"/>
        <v>1.5164102347321704</v>
      </c>
      <c r="F80" s="28"/>
      <c r="G80" s="8">
        <f t="shared" si="18"/>
        <v>50.176838631283701</v>
      </c>
      <c r="H80" s="32">
        <f t="shared" si="25"/>
        <v>8.9366742436224555E-4</v>
      </c>
      <c r="I80" s="7">
        <f t="shared" si="19"/>
        <v>1.8230150789939858</v>
      </c>
      <c r="J80" s="8">
        <f t="shared" si="20"/>
        <v>1863.1214107322392</v>
      </c>
      <c r="K80" s="7">
        <f t="shared" si="26"/>
        <v>0</v>
      </c>
      <c r="L80" s="7">
        <f t="shared" si="21"/>
        <v>0</v>
      </c>
      <c r="M80" s="7">
        <f t="shared" si="27"/>
        <v>0</v>
      </c>
      <c r="N80" s="28"/>
      <c r="O80" s="8">
        <f t="shared" si="22"/>
        <v>48.873586452099147</v>
      </c>
      <c r="P80" s="8">
        <f t="shared" si="28"/>
        <v>1451.6272083411204</v>
      </c>
      <c r="Q80" s="9">
        <f t="shared" si="23"/>
        <v>-86.94394271928185</v>
      </c>
      <c r="R80" s="7">
        <f t="shared" si="29"/>
        <v>0.10289176095179187</v>
      </c>
      <c r="S80" s="49" t="s">
        <v>100</v>
      </c>
      <c r="T80" s="50" t="s">
        <v>100</v>
      </c>
      <c r="U80" s="50" t="s">
        <v>100</v>
      </c>
      <c r="V80" s="50">
        <v>30</v>
      </c>
      <c r="W80" s="53"/>
      <c r="X80" s="50">
        <v>233</v>
      </c>
      <c r="Y80" s="50">
        <v>217</v>
      </c>
      <c r="Z80" s="51">
        <v>0.63</v>
      </c>
    </row>
    <row r="81" spans="1:26" x14ac:dyDescent="0.25">
      <c r="A81" s="1">
        <v>74</v>
      </c>
      <c r="B81" s="6">
        <f t="shared" si="24"/>
        <v>-34.963999999999785</v>
      </c>
      <c r="C81" s="6">
        <f t="shared" si="15"/>
        <v>1.0360000000002145</v>
      </c>
      <c r="D81" s="8">
        <f t="shared" si="16"/>
        <v>1581.7246840084256</v>
      </c>
      <c r="E81" s="7">
        <f t="shared" si="17"/>
        <v>1.5267612780000948</v>
      </c>
      <c r="F81" s="28"/>
      <c r="G81" s="8">
        <f t="shared" si="18"/>
        <v>50.283198104273062</v>
      </c>
      <c r="H81" s="32">
        <f t="shared" si="25"/>
        <v>8.8989083597650238E-4</v>
      </c>
      <c r="I81" s="7">
        <f t="shared" si="19"/>
        <v>1.8268793105466801</v>
      </c>
      <c r="J81" s="8">
        <f t="shared" si="20"/>
        <v>1892.6469657267523</v>
      </c>
      <c r="K81" s="7">
        <f t="shared" si="26"/>
        <v>0</v>
      </c>
      <c r="L81" s="7">
        <f t="shared" si="21"/>
        <v>0</v>
      </c>
      <c r="M81" s="7">
        <f t="shared" si="27"/>
        <v>0</v>
      </c>
      <c r="N81" s="28"/>
      <c r="O81" s="8">
        <f t="shared" si="22"/>
        <v>49.881269634889705</v>
      </c>
      <c r="P81" s="8">
        <f t="shared" si="28"/>
        <v>1501.5084779760102</v>
      </c>
      <c r="Q81" s="9">
        <f t="shared" si="23"/>
        <v>-86.838929520050499</v>
      </c>
      <c r="R81" s="7">
        <f t="shared" si="29"/>
        <v>0.105013199231351</v>
      </c>
      <c r="S81" s="1"/>
      <c r="T81" s="1"/>
      <c r="U81" s="1"/>
      <c r="V81" s="1"/>
      <c r="W81" s="1"/>
      <c r="X81" s="1"/>
      <c r="Y81" s="1"/>
      <c r="Z81" s="7"/>
    </row>
    <row r="82" spans="1:26" x14ac:dyDescent="0.25">
      <c r="A82" s="1">
        <v>75</v>
      </c>
      <c r="B82" s="6">
        <f t="shared" si="24"/>
        <v>-34.949999999999783</v>
      </c>
      <c r="C82" s="6">
        <f t="shared" si="15"/>
        <v>1.0500000000002174</v>
      </c>
      <c r="D82" s="8">
        <f t="shared" si="16"/>
        <v>1613.8947456391381</v>
      </c>
      <c r="E82" s="7">
        <f t="shared" si="17"/>
        <v>1.537042614894099</v>
      </c>
      <c r="F82" s="28"/>
      <c r="G82" s="8">
        <f t="shared" si="18"/>
        <v>50.388129890166091</v>
      </c>
      <c r="H82" s="32">
        <f t="shared" si="25"/>
        <v>8.8618835261041146E-4</v>
      </c>
      <c r="I82" s="7">
        <f t="shared" si="19"/>
        <v>1.8306916716512613</v>
      </c>
      <c r="J82" s="8">
        <f t="shared" si="20"/>
        <v>1922.2262552342224</v>
      </c>
      <c r="K82" s="7">
        <f t="shared" si="26"/>
        <v>0</v>
      </c>
      <c r="L82" s="7">
        <f t="shared" si="21"/>
        <v>0</v>
      </c>
      <c r="M82" s="7">
        <f t="shared" si="27"/>
        <v>0</v>
      </c>
      <c r="N82" s="28"/>
      <c r="O82" s="8">
        <f t="shared" si="22"/>
        <v>50.89578469847585</v>
      </c>
      <c r="P82" s="8">
        <f t="shared" si="28"/>
        <v>1552.4042626744861</v>
      </c>
      <c r="Q82" s="9">
        <f t="shared" si="23"/>
        <v>-86.731780499632663</v>
      </c>
      <c r="R82" s="7">
        <f t="shared" si="29"/>
        <v>0.10714902041783603</v>
      </c>
      <c r="S82" s="33" t="s">
        <v>97</v>
      </c>
      <c r="T82" s="1"/>
      <c r="U82" s="1"/>
      <c r="V82" s="1"/>
      <c r="W82" s="1"/>
      <c r="X82" s="1"/>
      <c r="Y82" s="1"/>
      <c r="Z82" s="7"/>
    </row>
    <row r="83" spans="1:26" x14ac:dyDescent="0.25">
      <c r="A83" s="1">
        <v>76</v>
      </c>
      <c r="B83" s="6">
        <f t="shared" si="24"/>
        <v>-34.93599999999978</v>
      </c>
      <c r="C83" s="6">
        <f t="shared" si="15"/>
        <v>1.0640000000002203</v>
      </c>
      <c r="D83" s="8">
        <f t="shared" si="16"/>
        <v>1646.2799956270148</v>
      </c>
      <c r="E83" s="7">
        <f t="shared" si="17"/>
        <v>1.5472556349874755</v>
      </c>
      <c r="F83" s="28"/>
      <c r="G83" s="8">
        <f t="shared" si="18"/>
        <v>50.491671810169734</v>
      </c>
      <c r="H83" s="32">
        <f t="shared" si="25"/>
        <v>8.8255751379061917E-4</v>
      </c>
      <c r="I83" s="7">
        <f t="shared" si="19"/>
        <v>1.8344535364204171</v>
      </c>
      <c r="J83" s="8">
        <f t="shared" si="20"/>
        <v>1951.858562751728</v>
      </c>
      <c r="K83" s="7">
        <f t="shared" si="26"/>
        <v>0</v>
      </c>
      <c r="L83" s="7">
        <f t="shared" si="21"/>
        <v>0</v>
      </c>
      <c r="M83" s="7">
        <f t="shared" si="27"/>
        <v>0</v>
      </c>
      <c r="N83" s="28"/>
      <c r="O83" s="8">
        <f t="shared" si="22"/>
        <v>51.917085942093543</v>
      </c>
      <c r="P83" s="8">
        <f t="shared" si="28"/>
        <v>1604.3213486165796</v>
      </c>
      <c r="Q83" s="9">
        <f t="shared" si="23"/>
        <v>-86.622481371333521</v>
      </c>
      <c r="R83" s="7">
        <f t="shared" si="29"/>
        <v>0.10929912829914201</v>
      </c>
      <c r="S83" s="33" t="s">
        <v>94</v>
      </c>
      <c r="T83" s="1"/>
      <c r="U83" s="1"/>
      <c r="V83" s="1"/>
      <c r="W83" s="1"/>
      <c r="X83" s="1"/>
      <c r="Y83" s="1"/>
      <c r="Z83" s="7"/>
    </row>
    <row r="84" spans="1:26" x14ac:dyDescent="0.25">
      <c r="A84" s="1">
        <v>77</v>
      </c>
      <c r="B84" s="6">
        <f t="shared" si="24"/>
        <v>-34.921999999999777</v>
      </c>
      <c r="C84" s="6">
        <f t="shared" si="15"/>
        <v>1.0780000000002232</v>
      </c>
      <c r="D84" s="8">
        <f t="shared" si="16"/>
        <v>1678.8790135092377</v>
      </c>
      <c r="E84" s="7">
        <f t="shared" si="17"/>
        <v>1.5574016822902506</v>
      </c>
      <c r="F84" s="28"/>
      <c r="G84" s="8">
        <f t="shared" si="18"/>
        <v>50.593860202220164</v>
      </c>
      <c r="H84" s="32">
        <f t="shared" si="25"/>
        <v>8.7899597277165081E-4</v>
      </c>
      <c r="I84" s="7">
        <f t="shared" si="19"/>
        <v>1.8381662250769308</v>
      </c>
      <c r="J84" s="8">
        <f t="shared" si="20"/>
        <v>1981.5431906333417</v>
      </c>
      <c r="K84" s="7">
        <f t="shared" si="26"/>
        <v>0</v>
      </c>
      <c r="L84" s="7">
        <f t="shared" si="21"/>
        <v>0</v>
      </c>
      <c r="M84" s="7">
        <f t="shared" si="27"/>
        <v>0</v>
      </c>
      <c r="N84" s="28"/>
      <c r="O84" s="8">
        <f t="shared" si="22"/>
        <v>52.945128570027322</v>
      </c>
      <c r="P84" s="8">
        <f t="shared" si="28"/>
        <v>1657.2664771866068</v>
      </c>
      <c r="Q84" s="9">
        <f t="shared" si="23"/>
        <v>-86.511017942765037</v>
      </c>
      <c r="R84" s="7">
        <f t="shared" si="29"/>
        <v>0.11146342856848435</v>
      </c>
      <c r="S84" s="33" t="s">
        <v>98</v>
      </c>
      <c r="Z84" s="36"/>
    </row>
    <row r="85" spans="1:26" x14ac:dyDescent="0.25">
      <c r="A85" s="1">
        <v>78</v>
      </c>
      <c r="B85" s="6">
        <f t="shared" si="24"/>
        <v>-34.907999999999774</v>
      </c>
      <c r="C85" s="6">
        <f t="shared" si="15"/>
        <v>1.0920000000002261</v>
      </c>
      <c r="D85" s="8">
        <f t="shared" si="16"/>
        <v>1711.6904065869564</v>
      </c>
      <c r="E85" s="7">
        <f t="shared" si="17"/>
        <v>1.567482057313738</v>
      </c>
      <c r="F85" s="28"/>
      <c r="G85" s="8">
        <f t="shared" si="18"/>
        <v>50.694729997544137</v>
      </c>
      <c r="H85" s="32">
        <f t="shared" si="25"/>
        <v>8.7550148984743171E-4</v>
      </c>
      <c r="I85" s="7">
        <f t="shared" si="19"/>
        <v>1.841831006735295</v>
      </c>
      <c r="J85" s="8">
        <f t="shared" si="20"/>
        <v>2011.2794593553585</v>
      </c>
      <c r="K85" s="7">
        <f t="shared" si="26"/>
        <v>0</v>
      </c>
      <c r="L85" s="7">
        <f t="shared" si="21"/>
        <v>0</v>
      </c>
      <c r="M85" s="7">
        <f t="shared" si="27"/>
        <v>0</v>
      </c>
      <c r="N85" s="28"/>
      <c r="O85" s="8">
        <f t="shared" si="22"/>
        <v>53.979868662126258</v>
      </c>
      <c r="P85" s="8">
        <f t="shared" si="28"/>
        <v>1711.2463458487332</v>
      </c>
      <c r="Q85" s="9">
        <f t="shared" si="23"/>
        <v>-86.397376114002668</v>
      </c>
      <c r="R85" s="7">
        <f t="shared" si="29"/>
        <v>0.11364182876236839</v>
      </c>
      <c r="S85" s="33" t="s">
        <v>99</v>
      </c>
    </row>
    <row r="86" spans="1:26" x14ac:dyDescent="0.25">
      <c r="A86" s="1">
        <v>79</v>
      </c>
      <c r="B86" s="6">
        <f t="shared" si="24"/>
        <v>-34.893999999999771</v>
      </c>
      <c r="C86" s="6">
        <f t="shared" si="15"/>
        <v>1.106000000000229</v>
      </c>
      <c r="D86" s="8">
        <f t="shared" si="16"/>
        <v>1744.7128090324468</v>
      </c>
      <c r="E86" s="7">
        <f t="shared" si="17"/>
        <v>1.5774980190163523</v>
      </c>
      <c r="F86" s="28"/>
      <c r="G86" s="8">
        <f t="shared" si="18"/>
        <v>50.794314792343435</v>
      </c>
      <c r="H86" s="32">
        <f t="shared" si="25"/>
        <v>8.7207192613785508E-4</v>
      </c>
      <c r="I86" s="7">
        <f t="shared" si="19"/>
        <v>1.8454491020061372</v>
      </c>
      <c r="J86" s="8">
        <f t="shared" si="20"/>
        <v>2041.0667068192106</v>
      </c>
      <c r="K86" s="7">
        <f t="shared" si="26"/>
        <v>0</v>
      </c>
      <c r="L86" s="7">
        <f t="shared" si="21"/>
        <v>0</v>
      </c>
      <c r="M86" s="7">
        <f t="shared" si="27"/>
        <v>0</v>
      </c>
      <c r="N86" s="28"/>
      <c r="O86" s="8">
        <f t="shared" si="22"/>
        <v>55.021263145647239</v>
      </c>
      <c r="P86" s="8">
        <f t="shared" si="28"/>
        <v>1766.2676089943805</v>
      </c>
      <c r="Q86" s="9">
        <f t="shared" si="23"/>
        <v>-86.28154187580131</v>
      </c>
      <c r="R86" s="7">
        <f t="shared" si="29"/>
        <v>0.11583423820135863</v>
      </c>
    </row>
    <row r="87" spans="1:26" x14ac:dyDescent="0.25">
      <c r="A87" s="1">
        <v>80</v>
      </c>
      <c r="B87" s="6">
        <f t="shared" si="24"/>
        <v>-34.879999999999768</v>
      </c>
      <c r="C87" s="6">
        <f t="shared" si="15"/>
        <v>1.1200000000002319</v>
      </c>
      <c r="D87" s="8">
        <f t="shared" si="16"/>
        <v>1777.944881035957</v>
      </c>
      <c r="E87" s="7">
        <f t="shared" si="17"/>
        <v>1.5874507866389187</v>
      </c>
      <c r="F87" s="28"/>
      <c r="G87" s="8">
        <f t="shared" si="18"/>
        <v>50.89264691497047</v>
      </c>
      <c r="H87" s="32">
        <f t="shared" si="25"/>
        <v>8.6870523781101361E-4</v>
      </c>
      <c r="I87" s="7">
        <f t="shared" si="19"/>
        <v>1.8490216854368278</v>
      </c>
      <c r="J87" s="8">
        <f t="shared" si="20"/>
        <v>2070.904287689676</v>
      </c>
      <c r="K87" s="7">
        <f t="shared" si="26"/>
        <v>0</v>
      </c>
      <c r="L87" s="7">
        <f t="shared" si="21"/>
        <v>0</v>
      </c>
      <c r="M87" s="7">
        <f t="shared" si="27"/>
        <v>0</v>
      </c>
      <c r="N87" s="28"/>
      <c r="O87" s="8">
        <f t="shared" si="22"/>
        <v>56.06926976834994</v>
      </c>
      <c r="P87" s="8">
        <f t="shared" si="28"/>
        <v>1822.3368787627303</v>
      </c>
      <c r="Q87" s="9">
        <f t="shared" si="23"/>
        <v>-86.163501307867932</v>
      </c>
      <c r="R87" s="7">
        <f t="shared" si="29"/>
        <v>0.11804056793337736</v>
      </c>
    </row>
    <row r="88" spans="1:26" x14ac:dyDescent="0.25">
      <c r="A88" s="1">
        <v>81</v>
      </c>
      <c r="B88" s="6">
        <f t="shared" si="24"/>
        <v>-34.865999999999765</v>
      </c>
      <c r="C88" s="6">
        <f t="shared" si="15"/>
        <v>1.1340000000002348</v>
      </c>
      <c r="D88" s="8">
        <f t="shared" si="16"/>
        <v>1811.3853079900032</v>
      </c>
      <c r="E88" s="7">
        <f t="shared" si="17"/>
        <v>1.5973415414370618</v>
      </c>
      <c r="F88" s="28"/>
      <c r="G88" s="8">
        <f t="shared" si="18"/>
        <v>50.989757488931183</v>
      </c>
      <c r="H88" s="32">
        <f t="shared" si="25"/>
        <v>8.6539947070544347E-4</v>
      </c>
      <c r="I88" s="7">
        <f t="shared" si="19"/>
        <v>1.8525498878004929</v>
      </c>
      <c r="J88" s="8">
        <f t="shared" si="20"/>
        <v>2100.7915727661939</v>
      </c>
      <c r="K88" s="7">
        <f t="shared" si="26"/>
        <v>0</v>
      </c>
      <c r="L88" s="7">
        <f t="shared" si="21"/>
        <v>0</v>
      </c>
      <c r="M88" s="7">
        <f t="shared" si="27"/>
        <v>0</v>
      </c>
      <c r="N88" s="28"/>
      <c r="O88" s="8">
        <f t="shared" si="22"/>
        <v>57.12384707277274</v>
      </c>
      <c r="P88" s="8">
        <f t="shared" si="28"/>
        <v>1879.4607258355031</v>
      </c>
      <c r="Q88" s="9">
        <f t="shared" si="23"/>
        <v>-86.043240577188413</v>
      </c>
      <c r="R88" s="7">
        <f t="shared" si="29"/>
        <v>0.1202607306795187</v>
      </c>
    </row>
    <row r="89" spans="1:26" x14ac:dyDescent="0.25">
      <c r="A89" s="1">
        <v>82</v>
      </c>
      <c r="B89" s="6">
        <f t="shared" si="24"/>
        <v>-34.851999999999762</v>
      </c>
      <c r="C89" s="6">
        <f t="shared" si="15"/>
        <v>1.1480000000002377</v>
      </c>
      <c r="D89" s="8">
        <f t="shared" si="16"/>
        <v>1845.0327997090228</v>
      </c>
      <c r="E89" s="7">
        <f t="shared" si="17"/>
        <v>1.6071714283176313</v>
      </c>
      <c r="F89" s="28"/>
      <c r="G89" s="8">
        <f t="shared" si="18"/>
        <v>51.085676492022394</v>
      </c>
      <c r="H89" s="32">
        <f t="shared" si="25"/>
        <v>8.6215275532004038E-4</v>
      </c>
      <c r="I89" s="7">
        <f t="shared" si="19"/>
        <v>1.8560347982445782</v>
      </c>
      <c r="J89" s="8">
        <f t="shared" si="20"/>
        <v>2130.7279483852171</v>
      </c>
      <c r="K89" s="7">
        <f t="shared" si="26"/>
        <v>0</v>
      </c>
      <c r="L89" s="7">
        <f t="shared" si="21"/>
        <v>0</v>
      </c>
      <c r="M89" s="7">
        <f t="shared" si="27"/>
        <v>0</v>
      </c>
      <c r="N89" s="28"/>
      <c r="O89" s="8">
        <f t="shared" si="22"/>
        <v>58.184954371623732</v>
      </c>
      <c r="P89" s="8">
        <f t="shared" si="28"/>
        <v>1937.6456802071268</v>
      </c>
      <c r="Q89" s="9">
        <f t="shared" si="23"/>
        <v>-85.92074593640605</v>
      </c>
      <c r="R89" s="7">
        <f t="shared" si="29"/>
        <v>0.12249464078236372</v>
      </c>
      <c r="S89" t="s">
        <v>23</v>
      </c>
    </row>
    <row r="90" spans="1:26" x14ac:dyDescent="0.25">
      <c r="A90" s="1">
        <v>83</v>
      </c>
      <c r="B90" s="6">
        <f t="shared" si="24"/>
        <v>-34.837999999999759</v>
      </c>
      <c r="C90" s="6">
        <f t="shared" si="15"/>
        <v>1.1620000000002406</v>
      </c>
      <c r="D90" s="8">
        <f t="shared" si="16"/>
        <v>1878.886089682446</v>
      </c>
      <c r="E90" s="7">
        <f t="shared" si="17"/>
        <v>1.6169415573855912</v>
      </c>
      <c r="F90" s="28"/>
      <c r="G90" s="8">
        <f t="shared" si="18"/>
        <v>51.18043281188482</v>
      </c>
      <c r="H90" s="32">
        <f t="shared" si="25"/>
        <v>8.5896330214229569E-4</v>
      </c>
      <c r="I90" s="7">
        <f t="shared" si="19"/>
        <v>1.8594774663091918</v>
      </c>
      <c r="J90" s="8">
        <f t="shared" si="20"/>
        <v>2160.712815851728</v>
      </c>
      <c r="K90" s="7">
        <f t="shared" si="26"/>
        <v>0</v>
      </c>
      <c r="L90" s="7">
        <f t="shared" si="21"/>
        <v>0</v>
      </c>
      <c r="M90" s="7">
        <f t="shared" si="27"/>
        <v>0</v>
      </c>
      <c r="N90" s="28"/>
      <c r="O90" s="8">
        <f t="shared" si="22"/>
        <v>59.252551724225619</v>
      </c>
      <c r="P90" s="8">
        <f t="shared" si="28"/>
        <v>1996.8982319313525</v>
      </c>
      <c r="Q90" s="9">
        <f t="shared" si="23"/>
        <v>-85.796003722249779</v>
      </c>
      <c r="R90" s="7">
        <f t="shared" si="29"/>
        <v>0.12474221415627085</v>
      </c>
      <c r="S90" t="s">
        <v>13</v>
      </c>
    </row>
    <row r="91" spans="1:26" x14ac:dyDescent="0.25">
      <c r="A91" s="1">
        <v>84</v>
      </c>
      <c r="B91" s="6">
        <f t="shared" si="24"/>
        <v>-34.823999999999756</v>
      </c>
      <c r="C91" s="6">
        <f t="shared" si="15"/>
        <v>1.1760000000002435</v>
      </c>
      <c r="D91" s="8">
        <f t="shared" si="16"/>
        <v>1912.9439343593617</v>
      </c>
      <c r="E91" s="7">
        <f t="shared" si="17"/>
        <v>1.6266530054072836</v>
      </c>
      <c r="F91" s="28"/>
      <c r="G91" s="8">
        <f t="shared" si="18"/>
        <v>51.274054298229359</v>
      </c>
      <c r="H91" s="32">
        <f t="shared" si="25"/>
        <v>8.5582939728817079E-4</v>
      </c>
      <c r="I91" s="7">
        <f t="shared" si="19"/>
        <v>1.8628789038245777</v>
      </c>
      <c r="J91" s="8">
        <f t="shared" si="20"/>
        <v>2190.7455908981569</v>
      </c>
      <c r="K91" s="7">
        <f t="shared" si="26"/>
        <v>0</v>
      </c>
      <c r="L91" s="7">
        <f t="shared" si="21"/>
        <v>0</v>
      </c>
      <c r="M91" s="7">
        <f t="shared" si="27"/>
        <v>0</v>
      </c>
      <c r="N91" s="28"/>
      <c r="O91" s="8">
        <f t="shared" si="22"/>
        <v>60.326599913956827</v>
      </c>
      <c r="P91" s="8">
        <f t="shared" si="28"/>
        <v>2057.2248318453094</v>
      </c>
      <c r="Q91" s="9">
        <f t="shared" si="23"/>
        <v>-85.669000354009881</v>
      </c>
      <c r="R91" s="7">
        <f t="shared" si="29"/>
        <v>0.12700336823989744</v>
      </c>
      <c r="S91" t="s">
        <v>8</v>
      </c>
    </row>
    <row r="92" spans="1:26" x14ac:dyDescent="0.25">
      <c r="A92" s="1">
        <v>85</v>
      </c>
      <c r="B92" s="6">
        <f t="shared" si="24"/>
        <v>-34.809999999999754</v>
      </c>
      <c r="C92" s="6">
        <f t="shared" si="15"/>
        <v>1.1900000000002464</v>
      </c>
      <c r="D92" s="8">
        <f t="shared" si="16"/>
        <v>1947.20511246308</v>
      </c>
      <c r="E92" s="7">
        <f t="shared" si="17"/>
        <v>1.6363068171955268</v>
      </c>
      <c r="F92" s="28"/>
      <c r="G92" s="8">
        <f t="shared" si="18"/>
        <v>51.366567811972757</v>
      </c>
      <c r="H92" s="32">
        <f t="shared" si="25"/>
        <v>8.5274939842932152E-4</v>
      </c>
      <c r="I92" s="7">
        <f t="shared" si="19"/>
        <v>1.8662400866963058</v>
      </c>
      <c r="J92" s="8">
        <f t="shared" si="20"/>
        <v>2220.8257031690637</v>
      </c>
      <c r="K92" s="7">
        <f t="shared" si="26"/>
        <v>0</v>
      </c>
      <c r="L92" s="7">
        <f t="shared" si="21"/>
        <v>0</v>
      </c>
      <c r="M92" s="7">
        <f t="shared" si="27"/>
        <v>0</v>
      </c>
      <c r="N92" s="28"/>
      <c r="O92" s="8">
        <f t="shared" si="22"/>
        <v>61.407060426635688</v>
      </c>
      <c r="P92" s="8">
        <f t="shared" si="28"/>
        <v>2118.6318922719452</v>
      </c>
      <c r="Q92" s="9">
        <f t="shared" si="23"/>
        <v>-85.539722332059057</v>
      </c>
      <c r="R92" s="7">
        <f t="shared" si="29"/>
        <v>0.1292780219508245</v>
      </c>
      <c r="S92" t="s">
        <v>14</v>
      </c>
    </row>
    <row r="93" spans="1:26" x14ac:dyDescent="0.25">
      <c r="A93" s="1">
        <v>86</v>
      </c>
      <c r="B93" s="6">
        <f t="shared" si="24"/>
        <v>-34.795999999999751</v>
      </c>
      <c r="C93" s="6">
        <f t="shared" si="15"/>
        <v>1.2040000000002493</v>
      </c>
      <c r="D93" s="8">
        <f t="shared" si="16"/>
        <v>1981.6684243340103</v>
      </c>
      <c r="E93" s="7">
        <f t="shared" si="17"/>
        <v>1.6459040069215947</v>
      </c>
      <c r="F93" s="28"/>
      <c r="G93" s="8">
        <f t="shared" si="18"/>
        <v>51.457999271499702</v>
      </c>
      <c r="H93" s="32">
        <f t="shared" si="25"/>
        <v>8.4972173098555291E-4</v>
      </c>
      <c r="I93" s="7">
        <f t="shared" si="19"/>
        <v>1.8695619565860546</v>
      </c>
      <c r="J93" s="8">
        <f t="shared" si="20"/>
        <v>2250.9525957300757</v>
      </c>
      <c r="K93" s="7">
        <f t="shared" si="26"/>
        <v>0</v>
      </c>
      <c r="L93" s="7">
        <f t="shared" si="21"/>
        <v>0</v>
      </c>
      <c r="M93" s="7">
        <f t="shared" si="27"/>
        <v>0</v>
      </c>
      <c r="N93" s="28"/>
      <c r="O93" s="8">
        <f t="shared" si="22"/>
        <v>62.493895429797341</v>
      </c>
      <c r="P93" s="8">
        <f t="shared" si="28"/>
        <v>2181.1257877017424</v>
      </c>
      <c r="Q93" s="9">
        <f t="shared" si="23"/>
        <v>-85.408156236417383</v>
      </c>
      <c r="R93" s="7">
        <f t="shared" si="29"/>
        <v>0.13156609564167354</v>
      </c>
      <c r="S93" t="s">
        <v>9</v>
      </c>
    </row>
    <row r="94" spans="1:26" x14ac:dyDescent="0.25">
      <c r="A94" s="1">
        <v>87</v>
      </c>
      <c r="B94" s="6">
        <f t="shared" si="24"/>
        <v>-34.781999999999748</v>
      </c>
      <c r="C94" s="6">
        <f t="shared" si="15"/>
        <v>1.2180000000002522</v>
      </c>
      <c r="D94" s="8">
        <f t="shared" si="16"/>
        <v>2016.3326912993614</v>
      </c>
      <c r="E94" s="7">
        <f t="shared" si="17"/>
        <v>1.6554455593587389</v>
      </c>
      <c r="F94" s="28"/>
      <c r="G94" s="8">
        <f t="shared" si="18"/>
        <v>51.548373696250621</v>
      </c>
      <c r="H94" s="32">
        <f t="shared" si="25"/>
        <v>8.467448845623154E-4</v>
      </c>
      <c r="I94" s="7">
        <f t="shared" si="19"/>
        <v>1.8728454224952364</v>
      </c>
      <c r="J94" s="8">
        <f t="shared" si="20"/>
        <v>2281.1257245996703</v>
      </c>
      <c r="K94" s="7">
        <f t="shared" si="26"/>
        <v>0</v>
      </c>
      <c r="L94" s="7">
        <f t="shared" si="21"/>
        <v>0</v>
      </c>
      <c r="M94" s="7">
        <f t="shared" si="27"/>
        <v>0</v>
      </c>
      <c r="N94" s="28"/>
      <c r="O94" s="8">
        <f t="shared" si="22"/>
        <v>63.587067752816658</v>
      </c>
      <c r="P94" s="8">
        <f t="shared" si="28"/>
        <v>2244.7128554545588</v>
      </c>
      <c r="Q94" s="9">
        <f t="shared" si="23"/>
        <v>-85.274288725358829</v>
      </c>
      <c r="R94" s="7">
        <f t="shared" si="29"/>
        <v>0.1338675110585541</v>
      </c>
      <c r="S94" t="s">
        <v>24</v>
      </c>
    </row>
    <row r="95" spans="1:26" x14ac:dyDescent="0.25">
      <c r="A95" s="1">
        <v>88</v>
      </c>
      <c r="B95" s="6">
        <f t="shared" si="24"/>
        <v>-34.767999999999745</v>
      </c>
      <c r="C95" s="6">
        <f t="shared" si="15"/>
        <v>1.2320000000002551</v>
      </c>
      <c r="D95" s="8">
        <f t="shared" si="16"/>
        <v>2051.1967550682734</v>
      </c>
      <c r="E95" s="7">
        <f t="shared" si="17"/>
        <v>1.6649324310615654</v>
      </c>
      <c r="F95" s="28"/>
      <c r="G95" s="8">
        <f t="shared" si="18"/>
        <v>51.637715247818527</v>
      </c>
      <c r="H95" s="32">
        <f t="shared" si="25"/>
        <v>8.4381740961481317E-4</v>
      </c>
      <c r="I95" s="7">
        <f t="shared" si="19"/>
        <v>1.8760913622581188</v>
      </c>
      <c r="J95" s="8">
        <f t="shared" si="20"/>
        <v>2311.3445583024809</v>
      </c>
      <c r="K95" s="7">
        <f t="shared" si="26"/>
        <v>0</v>
      </c>
      <c r="L95" s="7">
        <f t="shared" si="21"/>
        <v>0</v>
      </c>
      <c r="M95" s="7">
        <f t="shared" si="27"/>
        <v>0</v>
      </c>
      <c r="N95" s="28"/>
      <c r="O95" s="8">
        <f t="shared" si="22"/>
        <v>64.686540867833074</v>
      </c>
      <c r="P95" s="8">
        <f t="shared" si="28"/>
        <v>2309.399396322392</v>
      </c>
      <c r="Q95" s="9">
        <f t="shared" si="23"/>
        <v>-85.138106534058124</v>
      </c>
      <c r="R95" s="7">
        <f t="shared" si="29"/>
        <v>0.13618219130070486</v>
      </c>
      <c r="S95" t="s">
        <v>10</v>
      </c>
    </row>
    <row r="96" spans="1:26" x14ac:dyDescent="0.25">
      <c r="A96" s="1">
        <v>89</v>
      </c>
      <c r="B96" s="6">
        <f t="shared" si="24"/>
        <v>-34.753999999999742</v>
      </c>
      <c r="C96" s="6">
        <f t="shared" si="15"/>
        <v>1.246000000000258</v>
      </c>
      <c r="D96" s="8">
        <f t="shared" si="16"/>
        <v>2086.2594771510817</v>
      </c>
      <c r="E96" s="7">
        <f t="shared" si="17"/>
        <v>1.6743655514852727</v>
      </c>
      <c r="F96" s="28"/>
      <c r="G96" s="8">
        <f t="shared" si="18"/>
        <v>51.726047268723924</v>
      </c>
      <c r="H96" s="32">
        <f t="shared" si="25"/>
        <v>8.4093791432187737E-4</v>
      </c>
      <c r="I96" s="7">
        <f t="shared" si="19"/>
        <v>1.8793006239505874</v>
      </c>
      <c r="J96" s="8">
        <f t="shared" si="20"/>
        <v>2341.6085774429166</v>
      </c>
      <c r="K96" s="7">
        <f t="shared" si="26"/>
        <v>0</v>
      </c>
      <c r="L96" s="7">
        <f t="shared" si="21"/>
        <v>0</v>
      </c>
      <c r="M96" s="7">
        <f t="shared" si="27"/>
        <v>0</v>
      </c>
      <c r="N96" s="28"/>
      <c r="O96" s="8">
        <f t="shared" si="22"/>
        <v>65.792278871436523</v>
      </c>
      <c r="P96" s="8">
        <f t="shared" si="28"/>
        <v>2375.1916751938284</v>
      </c>
      <c r="Q96" s="9">
        <f t="shared" si="23"/>
        <v>-84.999596473276156</v>
      </c>
      <c r="R96" s="7">
        <f t="shared" si="29"/>
        <v>0.13851006078196804</v>
      </c>
      <c r="S96" t="s">
        <v>11</v>
      </c>
    </row>
    <row r="97" spans="1:19" x14ac:dyDescent="0.25">
      <c r="A97" s="1">
        <v>90</v>
      </c>
      <c r="B97" s="6">
        <f t="shared" si="24"/>
        <v>-34.739999999999739</v>
      </c>
      <c r="C97" s="6">
        <f t="shared" si="15"/>
        <v>1.2600000000002609</v>
      </c>
      <c r="D97" s="8">
        <f t="shared" si="16"/>
        <v>2121.5197383014838</v>
      </c>
      <c r="E97" s="7">
        <f t="shared" si="17"/>
        <v>1.683745824048448</v>
      </c>
      <c r="F97" s="28"/>
      <c r="G97" s="8">
        <f t="shared" si="18"/>
        <v>51.813392319023336</v>
      </c>
      <c r="H97" s="32">
        <f t="shared" si="25"/>
        <v>8.3810506165417798E-4</v>
      </c>
      <c r="I97" s="7">
        <f t="shared" si="19"/>
        <v>1.8824740272201994</v>
      </c>
      <c r="J97" s="8">
        <f t="shared" si="20"/>
        <v>2371.9172742979422</v>
      </c>
      <c r="K97" s="7">
        <f t="shared" si="26"/>
        <v>0</v>
      </c>
      <c r="L97" s="7">
        <f t="shared" si="21"/>
        <v>0</v>
      </c>
      <c r="M97" s="7">
        <f t="shared" si="27"/>
        <v>0</v>
      </c>
      <c r="N97" s="28"/>
      <c r="O97" s="8">
        <f t="shared" si="22"/>
        <v>66.904246467075595</v>
      </c>
      <c r="P97" s="8">
        <f t="shared" si="28"/>
        <v>2442.095921660904</v>
      </c>
      <c r="Q97" s="9">
        <f t="shared" si="23"/>
        <v>-84.858745428082301</v>
      </c>
      <c r="R97" s="7">
        <f t="shared" si="29"/>
        <v>0.14085104519385538</v>
      </c>
      <c r="S97" t="s">
        <v>12</v>
      </c>
    </row>
    <row r="98" spans="1:19" x14ac:dyDescent="0.25">
      <c r="A98" s="1">
        <v>91</v>
      </c>
      <c r="B98" s="6">
        <f t="shared" si="24"/>
        <v>-34.725999999999736</v>
      </c>
      <c r="C98" s="6">
        <f t="shared" si="15"/>
        <v>1.2740000000002638</v>
      </c>
      <c r="D98" s="8">
        <f t="shared" si="16"/>
        <v>2156.9764379804637</v>
      </c>
      <c r="E98" s="7">
        <f t="shared" si="17"/>
        <v>1.6930741271428704</v>
      </c>
      <c r="F98" s="28"/>
      <c r="G98" s="8">
        <f t="shared" si="18"/>
        <v>51.899772210895172</v>
      </c>
      <c r="H98" s="32">
        <f t="shared" si="25"/>
        <v>8.3531756662265355E-4</v>
      </c>
      <c r="I98" s="7">
        <f t="shared" si="19"/>
        <v>1.8856123645427512</v>
      </c>
      <c r="J98" s="8">
        <f t="shared" si="20"/>
        <v>2402.2701524279623</v>
      </c>
      <c r="K98" s="7">
        <f t="shared" si="26"/>
        <v>0</v>
      </c>
      <c r="L98" s="7">
        <f t="shared" si="21"/>
        <v>0</v>
      </c>
      <c r="M98" s="7">
        <f t="shared" si="27"/>
        <v>0</v>
      </c>
      <c r="N98" s="28"/>
      <c r="O98" s="8">
        <f t="shared" si="22"/>
        <v>68.022408948151906</v>
      </c>
      <c r="P98" s="8">
        <f t="shared" si="28"/>
        <v>2510.1183306090561</v>
      </c>
      <c r="Q98" s="9">
        <f t="shared" si="23"/>
        <v>-84.715540356612507</v>
      </c>
      <c r="R98" s="7">
        <f t="shared" si="29"/>
        <v>0.14320507146979367</v>
      </c>
      <c r="S98" t="s">
        <v>17</v>
      </c>
    </row>
    <row r="99" spans="1:19" x14ac:dyDescent="0.25">
      <c r="A99" s="1">
        <v>92</v>
      </c>
      <c r="B99" s="6">
        <f t="shared" si="24"/>
        <v>-34.711999999999733</v>
      </c>
      <c r="C99" s="6">
        <f t="shared" si="15"/>
        <v>1.2880000000002667</v>
      </c>
      <c r="D99" s="8">
        <f t="shared" si="16"/>
        <v>2192.628493840894</v>
      </c>
      <c r="E99" s="7">
        <f t="shared" si="17"/>
        <v>1.7023513150935092</v>
      </c>
      <c r="F99" s="28"/>
      <c r="G99" s="8">
        <f t="shared" si="18"/>
        <v>51.985208041335483</v>
      </c>
      <c r="H99" s="32">
        <f t="shared" si="25"/>
        <v>8.3257419369420378E-4</v>
      </c>
      <c r="I99" s="7">
        <f t="shared" si="19"/>
        <v>1.8887164024101739</v>
      </c>
      <c r="J99" s="8">
        <f t="shared" si="20"/>
        <v>2432.666726304808</v>
      </c>
      <c r="K99" s="7">
        <f t="shared" si="26"/>
        <v>0</v>
      </c>
      <c r="L99" s="7">
        <f t="shared" si="21"/>
        <v>0</v>
      </c>
      <c r="M99" s="7">
        <f t="shared" si="27"/>
        <v>0</v>
      </c>
      <c r="N99" s="28"/>
      <c r="O99" s="8">
        <f t="shared" si="22"/>
        <v>69.146732181766438</v>
      </c>
      <c r="P99" s="8">
        <f t="shared" si="28"/>
        <v>2579.2650627908224</v>
      </c>
      <c r="Q99" s="9">
        <f t="shared" si="23"/>
        <v>-84.569968288861432</v>
      </c>
      <c r="R99" s="7">
        <f t="shared" si="29"/>
        <v>0.14557206775107545</v>
      </c>
      <c r="S99" t="s">
        <v>18</v>
      </c>
    </row>
    <row r="100" spans="1:19" x14ac:dyDescent="0.25">
      <c r="A100" s="1">
        <v>93</v>
      </c>
      <c r="B100" s="6">
        <f t="shared" si="24"/>
        <v>-34.69799999999973</v>
      </c>
      <c r="C100" s="6">
        <f t="shared" si="15"/>
        <v>1.3020000000002696</v>
      </c>
      <c r="D100" s="8">
        <f t="shared" si="16"/>
        <v>2228.4748412317977</v>
      </c>
      <c r="E100" s="7">
        <f t="shared" si="17"/>
        <v>1.7115782190716868</v>
      </c>
      <c r="F100" s="28"/>
      <c r="G100" s="8">
        <f t="shared" si="18"/>
        <v>52.069720223086321</v>
      </c>
      <c r="H100" s="32">
        <f t="shared" si="25"/>
        <v>8.2987375436274497E-4</v>
      </c>
      <c r="I100" s="7">
        <f t="shared" si="19"/>
        <v>1.8917868824542159</v>
      </c>
      <c r="J100" s="8">
        <f t="shared" si="20"/>
        <v>2463.1065209558992</v>
      </c>
      <c r="K100" s="7">
        <f t="shared" si="26"/>
        <v>0</v>
      </c>
      <c r="L100" s="7">
        <f t="shared" si="21"/>
        <v>0</v>
      </c>
      <c r="M100" s="7">
        <f t="shared" si="27"/>
        <v>0</v>
      </c>
      <c r="N100" s="28"/>
      <c r="O100" s="8">
        <f t="shared" si="22"/>
        <v>70.277182593085968</v>
      </c>
      <c r="P100" s="8">
        <f t="shared" si="28"/>
        <v>2649.5422453839083</v>
      </c>
      <c r="Q100" s="9">
        <f t="shared" si="23"/>
        <v>-84.422016325507556</v>
      </c>
      <c r="R100" s="7">
        <f t="shared" si="29"/>
        <v>0.14795196335387573</v>
      </c>
      <c r="S100" t="s">
        <v>19</v>
      </c>
    </row>
    <row r="101" spans="1:19" x14ac:dyDescent="0.25">
      <c r="A101" s="1">
        <v>94</v>
      </c>
      <c r="B101" s="6">
        <f t="shared" si="24"/>
        <v>-34.683999999999727</v>
      </c>
      <c r="C101" s="6">
        <f t="shared" si="15"/>
        <v>1.3160000000002725</v>
      </c>
      <c r="D101" s="8">
        <f t="shared" si="16"/>
        <v>2264.5144327213252</v>
      </c>
      <c r="E101" s="7">
        <f t="shared" si="17"/>
        <v>1.7207556479641763</v>
      </c>
      <c r="F101" s="28"/>
      <c r="G101" s="8">
        <f t="shared" si="18"/>
        <v>52.153328513910061</v>
      </c>
      <c r="H101" s="32">
        <f t="shared" si="25"/>
        <v>8.272151048647142E-4</v>
      </c>
      <c r="I101" s="7">
        <f t="shared" si="19"/>
        <v>1.8948245225100315</v>
      </c>
      <c r="J101" s="8">
        <f t="shared" si="20"/>
        <v>2493.5890716237177</v>
      </c>
      <c r="K101" s="7">
        <f t="shared" si="26"/>
        <v>0</v>
      </c>
      <c r="L101" s="7">
        <f t="shared" si="21"/>
        <v>0</v>
      </c>
      <c r="M101" s="7">
        <f t="shared" si="27"/>
        <v>0</v>
      </c>
      <c r="N101" s="28"/>
      <c r="O101" s="8">
        <f t="shared" si="22"/>
        <v>71.413727150299707</v>
      </c>
      <c r="P101" s="8">
        <f t="shared" si="28"/>
        <v>2720.9559725342078</v>
      </c>
      <c r="Q101" s="9">
        <f t="shared" si="23"/>
        <v>-84.271671636770094</v>
      </c>
      <c r="R101" s="7">
        <f t="shared" si="29"/>
        <v>0.15034468873746221</v>
      </c>
      <c r="S101" t="s">
        <v>15</v>
      </c>
    </row>
    <row r="102" spans="1:19" x14ac:dyDescent="0.25">
      <c r="A102" s="1">
        <v>95</v>
      </c>
      <c r="B102" s="6">
        <f t="shared" si="24"/>
        <v>-34.669999999999725</v>
      </c>
      <c r="C102" s="6">
        <f t="shared" si="15"/>
        <v>1.3300000000002754</v>
      </c>
      <c r="D102" s="8">
        <f t="shared" si="16"/>
        <v>2300.7462376375383</v>
      </c>
      <c r="E102" s="7">
        <f t="shared" si="17"/>
        <v>1.7298843892007985</v>
      </c>
      <c r="F102" s="28"/>
      <c r="G102" s="8">
        <f t="shared" si="18"/>
        <v>52.236052044314746</v>
      </c>
      <c r="H102" s="32">
        <f t="shared" si="25"/>
        <v>8.2459714402896534E-4</v>
      </c>
      <c r="I102" s="7">
        <f t="shared" si="19"/>
        <v>1.897830017623495</v>
      </c>
      <c r="J102" s="8">
        <f t="shared" si="20"/>
        <v>2524.113923439771</v>
      </c>
      <c r="K102" s="7">
        <f t="shared" si="26"/>
        <v>0</v>
      </c>
      <c r="L102" s="7">
        <f t="shared" si="21"/>
        <v>0</v>
      </c>
      <c r="M102" s="7">
        <f t="shared" si="27"/>
        <v>0</v>
      </c>
      <c r="N102" s="28"/>
      <c r="O102" s="8">
        <f t="shared" si="22"/>
        <v>72.556333350137407</v>
      </c>
      <c r="P102" s="8">
        <f t="shared" si="28"/>
        <v>2793.5123058843451</v>
      </c>
      <c r="Q102" s="9">
        <f t="shared" si="23"/>
        <v>-84.118921461296111</v>
      </c>
      <c r="R102" s="7">
        <f t="shared" si="29"/>
        <v>0.15275017547398306</v>
      </c>
      <c r="S102" t="s">
        <v>16</v>
      </c>
    </row>
    <row r="103" spans="1:19" x14ac:dyDescent="0.25">
      <c r="A103" s="1">
        <v>96</v>
      </c>
      <c r="B103" s="6">
        <f t="shared" si="24"/>
        <v>-34.655999999999722</v>
      </c>
      <c r="C103" s="6">
        <f t="shared" si="15"/>
        <v>1.3440000000002783</v>
      </c>
      <c r="D103" s="8">
        <f t="shared" si="16"/>
        <v>2337.1692416261585</v>
      </c>
      <c r="E103" s="7">
        <f t="shared" si="17"/>
        <v>1.7389652095429127</v>
      </c>
      <c r="F103" s="28"/>
      <c r="G103" s="8">
        <f t="shared" si="18"/>
        <v>52.317909343827722</v>
      </c>
      <c r="H103" s="32">
        <f t="shared" si="25"/>
        <v>8.220188112518027E-4</v>
      </c>
      <c r="I103" s="7">
        <f t="shared" si="19"/>
        <v>1.9008040410057658</v>
      </c>
      <c r="J103" s="8">
        <f t="shared" si="20"/>
        <v>2554.6806311122782</v>
      </c>
      <c r="K103" s="7">
        <f t="shared" si="26"/>
        <v>0</v>
      </c>
      <c r="L103" s="7">
        <f t="shared" si="21"/>
        <v>0</v>
      </c>
      <c r="M103" s="7">
        <f t="shared" si="27"/>
        <v>0</v>
      </c>
      <c r="N103" s="28"/>
      <c r="O103" s="8">
        <f t="shared" si="22"/>
        <v>73.704969203922531</v>
      </c>
      <c r="P103" s="8">
        <f t="shared" si="28"/>
        <v>2867.2172750882678</v>
      </c>
      <c r="Q103" s="9">
        <f t="shared" si="23"/>
        <v>-83.96375310507733</v>
      </c>
      <c r="R103" s="7">
        <f t="shared" si="29"/>
        <v>0.15516835621878045</v>
      </c>
      <c r="S103" t="s">
        <v>20</v>
      </c>
    </row>
    <row r="104" spans="1:19" x14ac:dyDescent="0.25">
      <c r="A104" s="1">
        <v>97</v>
      </c>
      <c r="B104" s="6">
        <f t="shared" si="24"/>
        <v>-34.641999999999719</v>
      </c>
      <c r="C104" s="6">
        <f t="shared" si="15"/>
        <v>1.3580000000002812</v>
      </c>
      <c r="D104" s="8">
        <f t="shared" si="16"/>
        <v>2373.7824462244853</v>
      </c>
      <c r="E104" s="7">
        <f t="shared" si="17"/>
        <v>1.7479988558350468</v>
      </c>
      <c r="F104" s="28"/>
      <c r="G104" s="8">
        <f t="shared" si="18"/>
        <v>52.398918365907896</v>
      </c>
      <c r="H104" s="32">
        <f t="shared" si="25"/>
        <v>8.1947908458864036E-4</v>
      </c>
      <c r="I104" s="7">
        <f t="shared" si="19"/>
        <v>1.9037472449383994</v>
      </c>
      <c r="J104" s="8">
        <f t="shared" si="20"/>
        <v>2585.2887586268816</v>
      </c>
      <c r="K104" s="7">
        <f t="shared" si="26"/>
        <v>0</v>
      </c>
      <c r="L104" s="7">
        <f t="shared" si="21"/>
        <v>0</v>
      </c>
      <c r="M104" s="7">
        <f t="shared" si="27"/>
        <v>0</v>
      </c>
      <c r="N104" s="28"/>
      <c r="O104" s="8">
        <f t="shared" si="22"/>
        <v>74.859603224135356</v>
      </c>
      <c r="P104" s="8">
        <f t="shared" si="28"/>
        <v>2942.0768783124031</v>
      </c>
      <c r="Q104" s="9">
        <f t="shared" si="23"/>
        <v>-83.806153940394935</v>
      </c>
      <c r="R104" s="7">
        <f t="shared" si="29"/>
        <v>0.1575991646823951</v>
      </c>
    </row>
    <row r="105" spans="1:19" x14ac:dyDescent="0.25">
      <c r="A105" s="1">
        <v>98</v>
      </c>
      <c r="B105" s="6">
        <f t="shared" si="24"/>
        <v>-34.627999999999716</v>
      </c>
      <c r="C105" s="6">
        <f t="shared" si="15"/>
        <v>1.3720000000002841</v>
      </c>
      <c r="D105" s="8">
        <f t="shared" si="16"/>
        <v>2410.5848684507268</v>
      </c>
      <c r="E105" s="7">
        <f t="shared" si="17"/>
        <v>1.7569860557217403</v>
      </c>
      <c r="F105" s="28"/>
      <c r="G105" s="8">
        <f t="shared" si="18"/>
        <v>52.479096511580394</v>
      </c>
      <c r="H105" s="32">
        <f t="shared" si="25"/>
        <v>8.1697697895441489E-4</v>
      </c>
      <c r="I105" s="7">
        <f t="shared" si="19"/>
        <v>1.9066602616320341</v>
      </c>
      <c r="J105" s="8">
        <f t="shared" si="20"/>
        <v>2615.9378789596922</v>
      </c>
      <c r="K105" s="7">
        <f t="shared" si="26"/>
        <v>0</v>
      </c>
      <c r="L105" s="7">
        <f t="shared" si="21"/>
        <v>0</v>
      </c>
      <c r="M105" s="7">
        <f t="shared" si="27"/>
        <v>0</v>
      </c>
      <c r="N105" s="28"/>
      <c r="O105" s="8">
        <f t="shared" si="22"/>
        <v>76.020204411462117</v>
      </c>
      <c r="P105" s="8">
        <f t="shared" si="28"/>
        <v>3018.0970827238652</v>
      </c>
      <c r="Q105" s="9">
        <f t="shared" si="23"/>
        <v>-83.646111404791867</v>
      </c>
      <c r="R105" s="7">
        <f t="shared" si="29"/>
        <v>0.16004253560306836</v>
      </c>
    </row>
    <row r="106" spans="1:19" x14ac:dyDescent="0.25">
      <c r="A106" s="1">
        <v>99</v>
      </c>
      <c r="B106" s="6">
        <f t="shared" si="24"/>
        <v>-34.613999999999713</v>
      </c>
      <c r="C106" s="6">
        <f t="shared" si="15"/>
        <v>1.386000000000287</v>
      </c>
      <c r="D106" s="8">
        <f t="shared" si="16"/>
        <v>2447.5755404080423</v>
      </c>
      <c r="E106" s="7">
        <f t="shared" si="17"/>
        <v>1.7659275183315553</v>
      </c>
      <c r="F106" s="28"/>
      <c r="G106" s="8">
        <f t="shared" si="18"/>
        <v>52.558460651871385</v>
      </c>
      <c r="H106" s="32">
        <f t="shared" si="25"/>
        <v>8.1451154442550215E-4</v>
      </c>
      <c r="I106" s="7">
        <f t="shared" si="19"/>
        <v>1.9095437040414902</v>
      </c>
      <c r="J106" s="8">
        <f t="shared" si="20"/>
        <v>2646.6275738020536</v>
      </c>
      <c r="K106" s="7">
        <f t="shared" si="26"/>
        <v>0</v>
      </c>
      <c r="L106" s="7">
        <f t="shared" si="21"/>
        <v>0</v>
      </c>
      <c r="M106" s="7">
        <f t="shared" si="27"/>
        <v>0</v>
      </c>
      <c r="N106" s="28"/>
      <c r="O106" s="8">
        <f t="shared" si="22"/>
        <v>77.186742242308028</v>
      </c>
      <c r="P106" s="8">
        <f t="shared" si="28"/>
        <v>3095.2838249661731</v>
      </c>
      <c r="Q106" s="9">
        <f t="shared" si="23"/>
        <v>-83.483613000071216</v>
      </c>
      <c r="R106" s="7">
        <f t="shared" si="29"/>
        <v>0.16249840472065102</v>
      </c>
    </row>
    <row r="107" spans="1:19" x14ac:dyDescent="0.25">
      <c r="A107" s="1">
        <v>100</v>
      </c>
      <c r="B107" s="6">
        <f t="shared" si="24"/>
        <v>-34.59999999999971</v>
      </c>
      <c r="C107" s="6">
        <f t="shared" si="15"/>
        <v>1.4000000000002899</v>
      </c>
      <c r="D107" s="8">
        <f t="shared" si="16"/>
        <v>2484.7535089026105</v>
      </c>
      <c r="E107" s="7">
        <f t="shared" si="17"/>
        <v>1.7748239349300687</v>
      </c>
      <c r="F107" s="28"/>
      <c r="G107" s="8">
        <f t="shared" si="18"/>
        <v>52.63702714911549</v>
      </c>
      <c r="H107" s="32">
        <f t="shared" si="25"/>
        <v>8.1208186463643491E-4</v>
      </c>
      <c r="I107" s="7">
        <f t="shared" si="19"/>
        <v>1.9123981666399057</v>
      </c>
      <c r="J107" s="8">
        <f t="shared" si="20"/>
        <v>2677.3574332964222</v>
      </c>
      <c r="K107" s="7">
        <f t="shared" si="26"/>
        <v>0</v>
      </c>
      <c r="L107" s="7">
        <f t="shared" si="21"/>
        <v>0</v>
      </c>
      <c r="M107" s="7">
        <f t="shared" si="27"/>
        <v>0</v>
      </c>
      <c r="N107" s="28"/>
      <c r="O107" s="8">
        <f t="shared" si="22"/>
        <v>78.359186656752726</v>
      </c>
      <c r="P107" s="8">
        <f t="shared" si="28"/>
        <v>3173.6430116229258</v>
      </c>
      <c r="Q107" s="9">
        <f t="shared" si="23"/>
        <v>-83.31864629132015</v>
      </c>
      <c r="R107" s="7">
        <f t="shared" si="29"/>
        <v>0.16496670875106645</v>
      </c>
    </row>
    <row r="108" spans="1:19" x14ac:dyDescent="0.25">
      <c r="A108" s="1">
        <v>101</v>
      </c>
      <c r="B108" s="6">
        <f t="shared" si="24"/>
        <v>-34.585999999999707</v>
      </c>
      <c r="C108" s="6">
        <f t="shared" si="15"/>
        <v>1.4140000000002928</v>
      </c>
      <c r="D108" s="8">
        <f t="shared" si="16"/>
        <v>2522.1178350751084</v>
      </c>
      <c r="E108" s="7">
        <f t="shared" si="17"/>
        <v>1.7836759795435546</v>
      </c>
      <c r="F108" s="28"/>
      <c r="G108" s="8">
        <f t="shared" si="18"/>
        <v>52.714811877203047</v>
      </c>
      <c r="H108" s="32">
        <f t="shared" si="25"/>
        <v>8.0968705526522438E-4</v>
      </c>
      <c r="I108" s="7">
        <f t="shared" si="19"/>
        <v>1.9152242261543577</v>
      </c>
      <c r="J108" s="8">
        <f t="shared" si="20"/>
        <v>2708.1270557828225</v>
      </c>
      <c r="K108" s="7">
        <f t="shared" si="26"/>
        <v>0</v>
      </c>
      <c r="L108" s="7">
        <f t="shared" si="21"/>
        <v>0</v>
      </c>
      <c r="M108" s="7">
        <f t="shared" si="27"/>
        <v>0</v>
      </c>
      <c r="N108" s="28"/>
      <c r="O108" s="8">
        <f t="shared" si="22"/>
        <v>79.537508046928608</v>
      </c>
      <c r="P108" s="8">
        <f t="shared" si="28"/>
        <v>3253.1805196698542</v>
      </c>
      <c r="Q108" s="9">
        <f t="shared" si="23"/>
        <v>-83.151198905958196</v>
      </c>
      <c r="R108" s="7">
        <f t="shared" si="29"/>
        <v>0.16744738536195314</v>
      </c>
    </row>
    <row r="109" spans="1:19" x14ac:dyDescent="0.25">
      <c r="A109" s="1">
        <v>102</v>
      </c>
      <c r="B109" s="6">
        <f t="shared" si="24"/>
        <v>-34.571999999999704</v>
      </c>
      <c r="C109" s="6">
        <f t="shared" si="15"/>
        <v>1.4280000000002957</v>
      </c>
      <c r="D109" s="8">
        <f t="shared" si="16"/>
        <v>2559.6675940449904</v>
      </c>
      <c r="E109" s="7">
        <f t="shared" si="17"/>
        <v>1.7924843095549441</v>
      </c>
      <c r="F109" s="28"/>
      <c r="G109" s="8">
        <f t="shared" si="18"/>
        <v>52.791830240830009</v>
      </c>
      <c r="H109" s="32">
        <f t="shared" si="25"/>
        <v>8.0732626260155175E-4</v>
      </c>
      <c r="I109" s="7">
        <f t="shared" si="19"/>
        <v>1.9180224422652439</v>
      </c>
      <c r="J109" s="8">
        <f t="shared" si="20"/>
        <v>2738.9360475553353</v>
      </c>
      <c r="K109" s="7">
        <f t="shared" si="26"/>
        <v>0</v>
      </c>
      <c r="L109" s="7">
        <f t="shared" si="21"/>
        <v>0</v>
      </c>
      <c r="M109" s="7">
        <f t="shared" si="27"/>
        <v>0</v>
      </c>
      <c r="N109" s="28"/>
      <c r="O109" s="8">
        <f t="shared" si="22"/>
        <v>80.721677245802809</v>
      </c>
      <c r="P109" s="8">
        <f t="shared" si="28"/>
        <v>3333.902196915657</v>
      </c>
      <c r="Q109" s="9">
        <f t="shared" si="23"/>
        <v>-82.98125853280915</v>
      </c>
      <c r="R109" s="7">
        <f t="shared" si="29"/>
        <v>0.16994037314904631</v>
      </c>
    </row>
    <row r="110" spans="1:19" x14ac:dyDescent="0.25">
      <c r="A110" s="1">
        <v>103</v>
      </c>
      <c r="B110" s="6">
        <f t="shared" si="24"/>
        <v>-34.557999999999701</v>
      </c>
      <c r="C110" s="6">
        <f t="shared" si="15"/>
        <v>1.4420000000002986</v>
      </c>
      <c r="D110" s="8">
        <f t="shared" si="16"/>
        <v>2597.4018745670051</v>
      </c>
      <c r="E110" s="7">
        <f t="shared" si="17"/>
        <v>1.8012495662735557</v>
      </c>
      <c r="F110" s="28"/>
      <c r="G110" s="8">
        <f t="shared" si="18"/>
        <v>52.868097193808588</v>
      </c>
      <c r="H110" s="32">
        <f t="shared" si="25"/>
        <v>8.0499866219252165E-4</v>
      </c>
      <c r="I110" s="7">
        <f t="shared" si="19"/>
        <v>1.9207933582715422</v>
      </c>
      <c r="J110" s="8">
        <f t="shared" si="20"/>
        <v>2769.7840226281373</v>
      </c>
      <c r="K110" s="7">
        <f t="shared" si="26"/>
        <v>0</v>
      </c>
      <c r="L110" s="7">
        <f t="shared" si="21"/>
        <v>0</v>
      </c>
      <c r="M110" s="7">
        <f t="shared" si="27"/>
        <v>0</v>
      </c>
      <c r="N110" s="28"/>
      <c r="O110" s="8">
        <f t="shared" si="22"/>
        <v>81.911665516345067</v>
      </c>
      <c r="P110" s="8">
        <f t="shared" si="28"/>
        <v>3415.8138624320022</v>
      </c>
      <c r="Q110" s="9">
        <f t="shared" si="23"/>
        <v>-82.808812921195781</v>
      </c>
      <c r="R110" s="7">
        <f t="shared" si="29"/>
        <v>0.17244561161336946</v>
      </c>
    </row>
    <row r="111" spans="1:19" x14ac:dyDescent="0.25">
      <c r="A111" s="1">
        <v>104</v>
      </c>
      <c r="B111" s="6">
        <f t="shared" si="24"/>
        <v>-34.543999999999699</v>
      </c>
      <c r="C111" s="6">
        <f t="shared" si="15"/>
        <v>1.4560000000003015</v>
      </c>
      <c r="D111" s="8">
        <f t="shared" si="16"/>
        <v>2635.3197786994115</v>
      </c>
      <c r="E111" s="7">
        <f t="shared" si="17"/>
        <v>1.8099723754799903</v>
      </c>
      <c r="F111" s="28"/>
      <c r="G111" s="8">
        <f t="shared" si="18"/>
        <v>52.943627256493535</v>
      </c>
      <c r="H111" s="32">
        <f t="shared" si="25"/>
        <v>8.0270345756104828E-4</v>
      </c>
      <c r="I111" s="7">
        <f t="shared" si="19"/>
        <v>1.9235375017239393</v>
      </c>
      <c r="J111" s="8">
        <f t="shared" si="20"/>
        <v>2800.6706025106355</v>
      </c>
      <c r="K111" s="7">
        <f t="shared" si="26"/>
        <v>0</v>
      </c>
      <c r="L111" s="7">
        <f t="shared" si="21"/>
        <v>0</v>
      </c>
      <c r="M111" s="7">
        <f t="shared" si="27"/>
        <v>0</v>
      </c>
      <c r="N111" s="28"/>
      <c r="O111" s="8">
        <f t="shared" si="22"/>
        <v>83.107444541064638</v>
      </c>
      <c r="P111" s="8">
        <f t="shared" si="28"/>
        <v>3498.9213069730667</v>
      </c>
      <c r="Q111" s="9">
        <f t="shared" si="23"/>
        <v>-82.633849880056701</v>
      </c>
      <c r="R111" s="7">
        <f t="shared" si="29"/>
        <v>0.17496304113907968</v>
      </c>
    </row>
    <row r="112" spans="1:19" x14ac:dyDescent="0.25">
      <c r="A112" s="1">
        <v>105</v>
      </c>
      <c r="B112" s="6">
        <f t="shared" si="24"/>
        <v>-34.529999999999696</v>
      </c>
      <c r="C112" s="6">
        <f t="shared" si="15"/>
        <v>1.4700000000003044</v>
      </c>
      <c r="D112" s="8">
        <f t="shared" si="16"/>
        <v>2673.4204214833921</v>
      </c>
      <c r="E112" s="7">
        <f t="shared" si="17"/>
        <v>1.8186533479475093</v>
      </c>
      <c r="F112" s="28"/>
      <c r="G112" s="8">
        <f t="shared" si="18"/>
        <v>53.018434532374371</v>
      </c>
      <c r="H112" s="32">
        <f t="shared" si="25"/>
        <v>8.0043987899232729E-4</v>
      </c>
      <c r="I112" s="7">
        <f t="shared" si="19"/>
        <v>1.9262553850276556</v>
      </c>
      <c r="J112" s="8">
        <f t="shared" si="20"/>
        <v>2831.5954159912403</v>
      </c>
      <c r="K112" s="7">
        <f t="shared" si="26"/>
        <v>0</v>
      </c>
      <c r="L112" s="7">
        <f t="shared" si="21"/>
        <v>0</v>
      </c>
      <c r="M112" s="7">
        <f t="shared" si="27"/>
        <v>0</v>
      </c>
      <c r="N112" s="28"/>
      <c r="O112" s="8">
        <f t="shared" si="22"/>
        <v>84.308986411900236</v>
      </c>
      <c r="P112" s="8">
        <f t="shared" si="28"/>
        <v>3583.2302933849669</v>
      </c>
      <c r="Q112" s="9">
        <f t="shared" si="23"/>
        <v>-82.45635727708428</v>
      </c>
      <c r="R112" s="7">
        <f t="shared" si="29"/>
        <v>0.17749260297242131</v>
      </c>
    </row>
    <row r="113" spans="1:18" x14ac:dyDescent="0.25">
      <c r="A113" s="1">
        <v>106</v>
      </c>
      <c r="B113" s="6">
        <f t="shared" si="24"/>
        <v>-34.515999999999693</v>
      </c>
      <c r="C113" s="6">
        <f t="shared" si="15"/>
        <v>1.4840000000003073</v>
      </c>
      <c r="D113" s="8">
        <f t="shared" si="16"/>
        <v>2711.7029306331783</v>
      </c>
      <c r="E113" s="7">
        <f t="shared" si="17"/>
        <v>1.8272930799411164</v>
      </c>
      <c r="F113" s="28"/>
      <c r="G113" s="8">
        <f t="shared" si="18"/>
        <v>53.092532723881348</v>
      </c>
      <c r="H113" s="32">
        <f t="shared" si="25"/>
        <v>7.9820718238413958E-4</v>
      </c>
      <c r="I113" s="7">
        <f t="shared" si="19"/>
        <v>1.9289475060167045</v>
      </c>
      <c r="J113" s="8">
        <f t="shared" si="20"/>
        <v>2862.5580989293821</v>
      </c>
      <c r="K113" s="7">
        <f t="shared" si="26"/>
        <v>0</v>
      </c>
      <c r="L113" s="7">
        <f t="shared" si="21"/>
        <v>0</v>
      </c>
      <c r="M113" s="7">
        <f t="shared" si="27"/>
        <v>0</v>
      </c>
      <c r="N113" s="28"/>
      <c r="O113" s="8">
        <f t="shared" si="22"/>
        <v>85.516263620447901</v>
      </c>
      <c r="P113" s="8">
        <f t="shared" si="28"/>
        <v>3668.7465570054146</v>
      </c>
      <c r="Q113" s="9">
        <f t="shared" si="23"/>
        <v>-82.276323037883344</v>
      </c>
      <c r="R113" s="7">
        <f t="shared" si="29"/>
        <v>0.18003423920093553</v>
      </c>
    </row>
    <row r="114" spans="1:18" x14ac:dyDescent="0.25">
      <c r="A114" s="1">
        <v>107</v>
      </c>
      <c r="B114" s="6">
        <f t="shared" si="24"/>
        <v>-34.50199999999969</v>
      </c>
      <c r="C114" s="6">
        <f t="shared" si="15"/>
        <v>1.4980000000003102</v>
      </c>
      <c r="D114" s="8">
        <f t="shared" si="16"/>
        <v>2750.1664462364274</v>
      </c>
      <c r="E114" s="7">
        <f t="shared" si="17"/>
        <v>1.8358921536954993</v>
      </c>
      <c r="F114" s="28"/>
      <c r="G114" s="8">
        <f t="shared" si="18"/>
        <v>53.165935147449268</v>
      </c>
      <c r="H114" s="32">
        <f t="shared" si="25"/>
        <v>7.9600464815706069E-4</v>
      </c>
      <c r="I114" s="7">
        <f t="shared" si="19"/>
        <v>1.9316143485011887</v>
      </c>
      <c r="J114" s="8">
        <f t="shared" si="20"/>
        <v>2893.55829405538</v>
      </c>
      <c r="K114" s="7">
        <f t="shared" si="26"/>
        <v>0</v>
      </c>
      <c r="L114" s="7">
        <f t="shared" si="21"/>
        <v>0</v>
      </c>
      <c r="M114" s="7">
        <f t="shared" si="27"/>
        <v>0</v>
      </c>
      <c r="N114" s="28"/>
      <c r="O114" s="8">
        <f t="shared" si="22"/>
        <v>86.72924904851196</v>
      </c>
      <c r="P114" s="8">
        <f t="shared" si="28"/>
        <v>3755.4758060539266</v>
      </c>
      <c r="Q114" s="9">
        <f t="shared" si="23"/>
        <v>-82.093735145149623</v>
      </c>
      <c r="R114" s="7">
        <f t="shared" si="29"/>
        <v>0.18258789273372145</v>
      </c>
    </row>
    <row r="115" spans="1:18" x14ac:dyDescent="0.25">
      <c r="A115" s="1">
        <v>108</v>
      </c>
      <c r="B115" s="6">
        <f t="shared" si="24"/>
        <v>-34.487999999999687</v>
      </c>
      <c r="C115" s="6">
        <f t="shared" si="15"/>
        <v>1.5120000000003131</v>
      </c>
      <c r="D115" s="8">
        <f t="shared" si="16"/>
        <v>2788.8101204644304</v>
      </c>
      <c r="E115" s="7">
        <f t="shared" si="17"/>
        <v>1.8444511378729185</v>
      </c>
      <c r="F115" s="28"/>
      <c r="G115" s="8">
        <f t="shared" si="18"/>
        <v>53.238654747880581</v>
      </c>
      <c r="H115" s="32">
        <f t="shared" si="25"/>
        <v>7.9383158022092019E-4</v>
      </c>
      <c r="I115" s="7">
        <f t="shared" si="19"/>
        <v>1.9342563827891373</v>
      </c>
      <c r="J115" s="8">
        <f t="shared" si="20"/>
        <v>2924.595650777781</v>
      </c>
      <c r="K115" s="7">
        <f t="shared" si="26"/>
        <v>0</v>
      </c>
      <c r="L115" s="7">
        <f t="shared" si="21"/>
        <v>0</v>
      </c>
      <c r="M115" s="7">
        <f t="shared" si="27"/>
        <v>0</v>
      </c>
      <c r="N115" s="28"/>
      <c r="O115" s="8">
        <f t="shared" si="22"/>
        <v>87.947915958966277</v>
      </c>
      <c r="P115" s="8">
        <f t="shared" si="28"/>
        <v>3843.423722012893</v>
      </c>
      <c r="Q115" s="9">
        <f t="shared" si="23"/>
        <v>-81.908581637867599</v>
      </c>
      <c r="R115" s="7">
        <f t="shared" si="29"/>
        <v>0.18515350728202407</v>
      </c>
    </row>
    <row r="116" spans="1:18" x14ac:dyDescent="0.25">
      <c r="A116" s="1">
        <v>109</v>
      </c>
      <c r="B116" s="6">
        <f t="shared" si="24"/>
        <v>-34.473999999999684</v>
      </c>
      <c r="C116" s="6">
        <f t="shared" si="15"/>
        <v>1.526000000000316</v>
      </c>
      <c r="D116" s="8">
        <f t="shared" si="16"/>
        <v>2827.6331172917335</v>
      </c>
      <c r="E116" s="7">
        <f t="shared" si="17"/>
        <v>1.8529705880020628</v>
      </c>
      <c r="F116" s="28"/>
      <c r="G116" s="8">
        <f t="shared" si="18"/>
        <v>53.310704112046714</v>
      </c>
      <c r="H116" s="32">
        <f t="shared" si="25"/>
        <v>7.9168730499410236E-4</v>
      </c>
      <c r="I116" s="7">
        <f t="shared" si="19"/>
        <v>1.9368740661842982</v>
      </c>
      <c r="J116" s="8">
        <f t="shared" si="20"/>
        <v>2955.6698249978513</v>
      </c>
      <c r="K116" s="7">
        <f t="shared" si="26"/>
        <v>0</v>
      </c>
      <c r="L116" s="7">
        <f t="shared" si="21"/>
        <v>0</v>
      </c>
      <c r="M116" s="7">
        <f t="shared" si="27"/>
        <v>0</v>
      </c>
      <c r="N116" s="28"/>
      <c r="O116" s="8">
        <f t="shared" si="22"/>
        <v>89.172237986912108</v>
      </c>
      <c r="P116" s="8">
        <f t="shared" si="28"/>
        <v>3932.595959999805</v>
      </c>
      <c r="Q116" s="9">
        <f t="shared" si="23"/>
        <v>-81.720850610526725</v>
      </c>
      <c r="R116" s="7">
        <f t="shared" si="29"/>
        <v>0.18773102734087388</v>
      </c>
    </row>
    <row r="117" spans="1:18" x14ac:dyDescent="0.25">
      <c r="A117" s="1">
        <v>110</v>
      </c>
      <c r="B117" s="6">
        <f t="shared" si="24"/>
        <v>-34.459999999999681</v>
      </c>
      <c r="C117" s="6">
        <f t="shared" si="15"/>
        <v>1.5400000000003189</v>
      </c>
      <c r="D117" s="8">
        <f t="shared" si="16"/>
        <v>2866.6346122247783</v>
      </c>
      <c r="E117" s="7">
        <f t="shared" si="17"/>
        <v>1.8614510468988212</v>
      </c>
      <c r="F117" s="28"/>
      <c r="G117" s="8">
        <f t="shared" si="18"/>
        <v>53.382095481963539</v>
      </c>
      <c r="H117" s="32">
        <f t="shared" si="25"/>
        <v>7.89571170472528E-4</v>
      </c>
      <c r="I117" s="7">
        <f t="shared" si="19"/>
        <v>1.9394678434611965</v>
      </c>
      <c r="J117" s="8">
        <f t="shared" si="20"/>
        <v>2986.7804789308611</v>
      </c>
      <c r="K117" s="7">
        <f t="shared" si="26"/>
        <v>0</v>
      </c>
      <c r="L117" s="7">
        <f t="shared" si="21"/>
        <v>0</v>
      </c>
      <c r="M117" s="7">
        <f t="shared" si="27"/>
        <v>0</v>
      </c>
      <c r="N117" s="28"/>
      <c r="O117" s="8">
        <f t="shared" si="22"/>
        <v>90.402189131120608</v>
      </c>
      <c r="P117" s="8">
        <f t="shared" si="28"/>
        <v>4022.9981491309254</v>
      </c>
      <c r="Q117" s="9">
        <f t="shared" si="23"/>
        <v>-81.530530212355941</v>
      </c>
      <c r="R117" s="7">
        <f t="shared" si="29"/>
        <v>0.19032039817078328</v>
      </c>
    </row>
    <row r="118" spans="1:18" x14ac:dyDescent="0.25">
      <c r="A118" s="1">
        <v>111</v>
      </c>
      <c r="B118" s="6">
        <f t="shared" si="24"/>
        <v>-34.445999999999678</v>
      </c>
      <c r="C118" s="6">
        <f t="shared" si="15"/>
        <v>1.5540000000003218</v>
      </c>
      <c r="D118" s="8">
        <f t="shared" si="16"/>
        <v>2905.8137920392019</v>
      </c>
      <c r="E118" s="7">
        <f t="shared" si="17"/>
        <v>1.8698930450698843</v>
      </c>
      <c r="F118" s="28"/>
      <c r="G118" s="8">
        <f t="shared" si="18"/>
        <v>53.452840767275319</v>
      </c>
      <c r="H118" s="32">
        <f t="shared" si="25"/>
        <v>7.8748254534536267E-4</v>
      </c>
      <c r="I118" s="7">
        <f t="shared" si="19"/>
        <v>1.9420381473186958</v>
      </c>
      <c r="J118" s="8">
        <f t="shared" si="20"/>
        <v>3017.9272809338781</v>
      </c>
      <c r="K118" s="7">
        <f t="shared" si="26"/>
        <v>0</v>
      </c>
      <c r="L118" s="7">
        <f t="shared" si="21"/>
        <v>0</v>
      </c>
      <c r="M118" s="7">
        <f t="shared" si="27"/>
        <v>0</v>
      </c>
      <c r="N118" s="28"/>
      <c r="O118" s="8">
        <f t="shared" si="22"/>
        <v>91.637743745748281</v>
      </c>
      <c r="P118" s="8">
        <f t="shared" si="28"/>
        <v>4114.635892876674</v>
      </c>
      <c r="Q118" s="9">
        <f t="shared" si="23"/>
        <v>-81.337608646575418</v>
      </c>
      <c r="R118" s="7">
        <f t="shared" si="29"/>
        <v>0.192921565780523</v>
      </c>
    </row>
    <row r="119" spans="1:18" x14ac:dyDescent="0.25">
      <c r="A119" s="1">
        <v>112</v>
      </c>
      <c r="B119" s="6">
        <f t="shared" si="24"/>
        <v>-34.431999999999675</v>
      </c>
      <c r="C119" s="6">
        <f t="shared" si="15"/>
        <v>1.5680000000003247</v>
      </c>
      <c r="D119" s="8">
        <f t="shared" si="16"/>
        <v>2945.1698545254376</v>
      </c>
      <c r="E119" s="7">
        <f t="shared" si="17"/>
        <v>1.8782971011000176</v>
      </c>
      <c r="F119" s="28"/>
      <c r="G119" s="8">
        <f t="shared" si="18"/>
        <v>53.522951557178757</v>
      </c>
      <c r="H119" s="32">
        <f t="shared" si="25"/>
        <v>7.854208181547049E-4</v>
      </c>
      <c r="I119" s="7">
        <f t="shared" si="19"/>
        <v>1.944585398813222</v>
      </c>
      <c r="J119" s="8">
        <f t="shared" si="20"/>
        <v>3049.1099053397634</v>
      </c>
      <c r="K119" s="7">
        <f t="shared" si="26"/>
        <v>0</v>
      </c>
      <c r="L119" s="7">
        <f t="shared" si="21"/>
        <v>0</v>
      </c>
      <c r="M119" s="7">
        <f t="shared" si="27"/>
        <v>0</v>
      </c>
      <c r="N119" s="28"/>
      <c r="O119" s="8">
        <f t="shared" si="22"/>
        <v>92.878876532314194</v>
      </c>
      <c r="P119" s="8">
        <f t="shared" si="28"/>
        <v>4207.5147694089883</v>
      </c>
      <c r="Q119" s="9">
        <f t="shared" si="23"/>
        <v>-81.142074169665293</v>
      </c>
      <c r="R119" s="7">
        <f t="shared" si="29"/>
        <v>0.19553447691012593</v>
      </c>
    </row>
    <row r="120" spans="1:18" x14ac:dyDescent="0.25">
      <c r="A120" s="1">
        <v>113</v>
      </c>
      <c r="B120" s="6">
        <f t="shared" si="24"/>
        <v>-34.417999999999672</v>
      </c>
      <c r="C120" s="6">
        <f t="shared" si="15"/>
        <v>1.5820000000003276</v>
      </c>
      <c r="D120" s="8">
        <f t="shared" si="16"/>
        <v>2984.702008242286</v>
      </c>
      <c r="E120" s="7">
        <f t="shared" si="17"/>
        <v>1.8866637220238103</v>
      </c>
      <c r="F120" s="28"/>
      <c r="G120" s="8">
        <f t="shared" si="18"/>
        <v>53.592439131817045</v>
      </c>
      <c r="H120" s="32">
        <f t="shared" si="25"/>
        <v>7.8338539649669187E-4</v>
      </c>
      <c r="I120" s="7">
        <f t="shared" si="19"/>
        <v>1.9471100077727299</v>
      </c>
      <c r="J120" s="8">
        <f t="shared" si="20"/>
        <v>3080.3280322970963</v>
      </c>
      <c r="K120" s="7">
        <f t="shared" si="26"/>
        <v>0</v>
      </c>
      <c r="L120" s="7">
        <f t="shared" si="21"/>
        <v>0</v>
      </c>
      <c r="M120" s="7">
        <f t="shared" si="27"/>
        <v>0</v>
      </c>
      <c r="N120" s="28"/>
      <c r="O120" s="8">
        <f t="shared" si="22"/>
        <v>94.125562531928722</v>
      </c>
      <c r="P120" s="8">
        <f t="shared" si="28"/>
        <v>4301.6403319409173</v>
      </c>
      <c r="Q120" s="9">
        <f t="shared" si="23"/>
        <v>-80.943915090650705</v>
      </c>
      <c r="R120" s="7">
        <f t="shared" si="29"/>
        <v>0.19815907901458729</v>
      </c>
    </row>
    <row r="121" spans="1:18" x14ac:dyDescent="0.25">
      <c r="A121" s="1">
        <v>114</v>
      </c>
      <c r="B121" s="6">
        <f t="shared" si="24"/>
        <v>-34.40399999999967</v>
      </c>
      <c r="C121" s="6">
        <f t="shared" si="15"/>
        <v>1.5960000000003305</v>
      </c>
      <c r="D121" s="8">
        <f t="shared" si="16"/>
        <v>3024.4094722781306</v>
      </c>
      <c r="E121" s="7">
        <f t="shared" si="17"/>
        <v>1.8949934036826468</v>
      </c>
      <c r="F121" s="28"/>
      <c r="G121" s="8">
        <f t="shared" si="18"/>
        <v>53.661314473171991</v>
      </c>
      <c r="H121" s="32">
        <f t="shared" si="25"/>
        <v>7.8137570626162086E-4</v>
      </c>
      <c r="I121" s="7">
        <f t="shared" si="19"/>
        <v>1.9496123731924326</v>
      </c>
      <c r="J121" s="8">
        <f t="shared" si="20"/>
        <v>3111.5813476157668</v>
      </c>
      <c r="K121" s="7">
        <f t="shared" si="26"/>
        <v>0</v>
      </c>
      <c r="L121" s="7">
        <f t="shared" si="21"/>
        <v>0</v>
      </c>
      <c r="M121" s="7">
        <f t="shared" si="27"/>
        <v>0</v>
      </c>
      <c r="N121" s="28"/>
      <c r="O121" s="8">
        <f t="shared" si="22"/>
        <v>95.377777117763117</v>
      </c>
      <c r="P121" s="8">
        <f t="shared" si="28"/>
        <v>4397.0181090586802</v>
      </c>
      <c r="Q121" s="9">
        <f t="shared" si="23"/>
        <v>-80.743119770402785</v>
      </c>
      <c r="R121" s="7">
        <f t="shared" si="29"/>
        <v>0.20079532024792002</v>
      </c>
    </row>
    <row r="122" spans="1:18" x14ac:dyDescent="0.25">
      <c r="A122" s="1">
        <v>115</v>
      </c>
      <c r="B122" s="6">
        <f t="shared" si="24"/>
        <v>-34.389999999999667</v>
      </c>
      <c r="C122" s="6">
        <f t="shared" si="15"/>
        <v>1.6100000000003334</v>
      </c>
      <c r="D122" s="8">
        <f t="shared" si="16"/>
        <v>3064.2914760195108</v>
      </c>
      <c r="E122" s="7">
        <f t="shared" si="17"/>
        <v>1.9032866310676251</v>
      </c>
      <c r="F122" s="28"/>
      <c r="G122" s="8">
        <f t="shared" si="18"/>
        <v>53.729588275480495</v>
      </c>
      <c r="H122" s="32">
        <f t="shared" si="25"/>
        <v>7.793911909108642E-4</v>
      </c>
      <c r="I122" s="7">
        <f t="shared" si="19"/>
        <v>1.9520928836132518</v>
      </c>
      <c r="J122" s="8">
        <f t="shared" si="20"/>
        <v>3142.8695426179861</v>
      </c>
      <c r="K122" s="7">
        <f t="shared" si="26"/>
        <v>0</v>
      </c>
      <c r="L122" s="7">
        <f t="shared" si="21"/>
        <v>0</v>
      </c>
      <c r="M122" s="7">
        <f t="shared" si="27"/>
        <v>0</v>
      </c>
      <c r="N122" s="28"/>
      <c r="O122" s="8">
        <f t="shared" si="22"/>
        <v>96.635495987751284</v>
      </c>
      <c r="P122" s="8">
        <f t="shared" si="28"/>
        <v>4493.6536050464319</v>
      </c>
      <c r="Q122" s="9">
        <f t="shared" si="23"/>
        <v>-80.539676620954879</v>
      </c>
      <c r="R122" s="7">
        <f t="shared" si="29"/>
        <v>0.20344314944790653</v>
      </c>
    </row>
    <row r="123" spans="1:18" x14ac:dyDescent="0.25">
      <c r="A123" s="1">
        <v>116</v>
      </c>
      <c r="B123" s="6">
        <f t="shared" si="24"/>
        <v>-34.375999999999664</v>
      </c>
      <c r="C123" s="6">
        <f t="shared" si="15"/>
        <v>1.6240000000003363</v>
      </c>
      <c r="D123" s="8">
        <f t="shared" si="16"/>
        <v>3104.347258926744</v>
      </c>
      <c r="E123" s="7">
        <f t="shared" si="17"/>
        <v>1.911543878649077</v>
      </c>
      <c r="F123" s="28"/>
      <c r="G123" s="8">
        <f t="shared" si="18"/>
        <v>53.79727095520002</v>
      </c>
      <c r="H123" s="32">
        <f t="shared" si="25"/>
        <v>7.7743131078847707E-4</v>
      </c>
      <c r="I123" s="7">
        <f t="shared" si="19"/>
        <v>1.9545519174838808</v>
      </c>
      <c r="J123" s="8">
        <f t="shared" si="20"/>
        <v>3174.1923139944797</v>
      </c>
      <c r="K123" s="7">
        <f t="shared" si="26"/>
        <v>0</v>
      </c>
      <c r="L123" s="7">
        <f t="shared" si="21"/>
        <v>0</v>
      </c>
      <c r="M123" s="7">
        <f t="shared" si="27"/>
        <v>0</v>
      </c>
      <c r="N123" s="28"/>
      <c r="O123" s="8">
        <f t="shared" si="22"/>
        <v>97.898695157513799</v>
      </c>
      <c r="P123" s="8">
        <f t="shared" si="28"/>
        <v>4591.5523002039454</v>
      </c>
      <c r="Q123" s="9">
        <f t="shared" si="23"/>
        <v>-80.333574104833801</v>
      </c>
      <c r="R123" s="7">
        <f t="shared" si="29"/>
        <v>0.20610251612107788</v>
      </c>
    </row>
    <row r="124" spans="1:18" x14ac:dyDescent="0.25">
      <c r="A124" s="1">
        <v>117</v>
      </c>
      <c r="B124" s="6">
        <f t="shared" si="24"/>
        <v>-34.361999999999661</v>
      </c>
      <c r="C124" s="6">
        <f t="shared" si="15"/>
        <v>1.6380000000003392</v>
      </c>
      <c r="D124" s="8">
        <f t="shared" si="16"/>
        <v>3144.5760703163373</v>
      </c>
      <c r="E124" s="7">
        <f t="shared" si="17"/>
        <v>1.9197656106933372</v>
      </c>
      <c r="F124" s="28"/>
      <c r="G124" s="8">
        <f t="shared" si="18"/>
        <v>53.864372660546394</v>
      </c>
      <c r="H124" s="32">
        <f t="shared" si="25"/>
        <v>7.7549554246555432E-4</v>
      </c>
      <c r="I124" s="7">
        <f t="shared" si="19"/>
        <v>1.9569898435073108</v>
      </c>
      <c r="J124" s="8">
        <f t="shared" si="20"/>
        <v>3205.5493636656388</v>
      </c>
      <c r="K124" s="7">
        <f t="shared" si="26"/>
        <v>0</v>
      </c>
      <c r="L124" s="7">
        <f t="shared" si="21"/>
        <v>0</v>
      </c>
      <c r="M124" s="7">
        <f t="shared" si="27"/>
        <v>0</v>
      </c>
      <c r="N124" s="28"/>
      <c r="O124" s="8">
        <f t="shared" si="22"/>
        <v>99.167350953496012</v>
      </c>
      <c r="P124" s="8">
        <f t="shared" si="28"/>
        <v>4690.7196511574411</v>
      </c>
      <c r="Q124" s="9">
        <f t="shared" si="23"/>
        <v>-80.124800734405383</v>
      </c>
      <c r="R124" s="7">
        <f t="shared" si="29"/>
        <v>0.20877337042841759</v>
      </c>
    </row>
    <row r="125" spans="1:18" x14ac:dyDescent="0.25">
      <c r="A125" s="1">
        <v>118</v>
      </c>
      <c r="B125" s="6">
        <f t="shared" si="24"/>
        <v>-34.347999999999658</v>
      </c>
      <c r="C125" s="6">
        <f t="shared" si="15"/>
        <v>1.6520000000003421</v>
      </c>
      <c r="D125" s="8">
        <f t="shared" si="16"/>
        <v>3184.97716914993</v>
      </c>
      <c r="E125" s="7">
        <f t="shared" si="17"/>
        <v>1.9279522815673551</v>
      </c>
      <c r="F125" s="28"/>
      <c r="G125" s="8">
        <f t="shared" si="18"/>
        <v>53.930903280625742</v>
      </c>
      <c r="H125" s="32">
        <f t="shared" si="25"/>
        <v>7.7358337811550667E-4</v>
      </c>
      <c r="I125" s="7">
        <f t="shared" si="19"/>
        <v>1.9594070209726093</v>
      </c>
      <c r="J125" s="8">
        <f t="shared" si="20"/>
        <v>3236.9403986474213</v>
      </c>
      <c r="K125" s="7">
        <f t="shared" si="26"/>
        <v>0</v>
      </c>
      <c r="L125" s="7">
        <f t="shared" si="21"/>
        <v>0</v>
      </c>
      <c r="M125" s="7">
        <f t="shared" si="27"/>
        <v>0</v>
      </c>
      <c r="N125" s="28"/>
      <c r="O125" s="8">
        <f t="shared" si="22"/>
        <v>100.44144000631219</v>
      </c>
      <c r="P125" s="8">
        <f t="shared" si="28"/>
        <v>4791.1610911637536</v>
      </c>
      <c r="Q125" s="9">
        <f t="shared" si="23"/>
        <v>-79.913345071234204</v>
      </c>
      <c r="R125" s="7">
        <f t="shared" si="29"/>
        <v>0.21145566317117925</v>
      </c>
    </row>
    <row r="126" spans="1:18" x14ac:dyDescent="0.25">
      <c r="A126" s="1">
        <v>119</v>
      </c>
      <c r="B126" s="6">
        <f t="shared" si="24"/>
        <v>-34.333999999999655</v>
      </c>
      <c r="C126" s="6">
        <f t="shared" si="15"/>
        <v>1.666000000000345</v>
      </c>
      <c r="D126" s="8">
        <f t="shared" si="16"/>
        <v>3225.5498238294913</v>
      </c>
      <c r="E126" s="7">
        <f t="shared" si="17"/>
        <v>1.9361043360317067</v>
      </c>
      <c r="F126" s="28"/>
      <c r="G126" s="8">
        <f t="shared" si="18"/>
        <v>53.996872454181045</v>
      </c>
      <c r="H126" s="32">
        <f t="shared" si="25"/>
        <v>7.7169432491853746E-4</v>
      </c>
      <c r="I126" s="7">
        <f t="shared" si="19"/>
        <v>1.9618038000727003</v>
      </c>
      <c r="J126" s="8">
        <f t="shared" si="20"/>
        <v>3268.3651309217958</v>
      </c>
      <c r="K126" s="7">
        <f t="shared" si="26"/>
        <v>0</v>
      </c>
      <c r="L126" s="7">
        <f t="shared" si="21"/>
        <v>0</v>
      </c>
      <c r="M126" s="7">
        <f t="shared" si="27"/>
        <v>0</v>
      </c>
      <c r="N126" s="28"/>
      <c r="O126" s="8">
        <f t="shared" si="22"/>
        <v>101.72093924428685</v>
      </c>
      <c r="P126" s="8">
        <f t="shared" si="28"/>
        <v>4892.88203040804</v>
      </c>
      <c r="Q126" s="9">
        <f t="shared" si="23"/>
        <v>-79.699195725456761</v>
      </c>
      <c r="R126" s="7">
        <f t="shared" si="29"/>
        <v>0.21414934577744305</v>
      </c>
    </row>
    <row r="127" spans="1:18" x14ac:dyDescent="0.25">
      <c r="A127" s="1">
        <v>120</v>
      </c>
      <c r="B127" s="6">
        <f t="shared" si="24"/>
        <v>-34.319999999999652</v>
      </c>
      <c r="C127" s="6">
        <f t="shared" si="15"/>
        <v>1.6800000000003479</v>
      </c>
      <c r="D127" s="8">
        <f t="shared" si="16"/>
        <v>3266.293311998576</v>
      </c>
      <c r="E127" s="7">
        <f t="shared" si="17"/>
        <v>1.9442222095225592</v>
      </c>
      <c r="F127" s="28"/>
      <c r="G127" s="8">
        <f t="shared" si="18"/>
        <v>54.062289577972734</v>
      </c>
      <c r="H127" s="32">
        <f t="shared" si="25"/>
        <v>7.6982790449373799E-4</v>
      </c>
      <c r="I127" s="7">
        <f t="shared" si="19"/>
        <v>1.9641805222088438</v>
      </c>
      <c r="J127" s="8">
        <f t="shared" si="20"/>
        <v>3299.823277311541</v>
      </c>
      <c r="K127" s="7">
        <f t="shared" si="26"/>
        <v>0</v>
      </c>
      <c r="L127" s="7">
        <f t="shared" si="21"/>
        <v>0</v>
      </c>
      <c r="M127" s="7">
        <f t="shared" si="27"/>
        <v>0</v>
      </c>
      <c r="N127" s="28"/>
      <c r="O127" s="8">
        <f t="shared" si="22"/>
        <v>103.0058258871871</v>
      </c>
      <c r="P127" s="8">
        <f t="shared" si="28"/>
        <v>4995.8878562952268</v>
      </c>
      <c r="Q127" s="9">
        <f t="shared" si="23"/>
        <v>-79.482341355167947</v>
      </c>
      <c r="R127" s="7">
        <f t="shared" si="29"/>
        <v>0.21685437028881438</v>
      </c>
    </row>
    <row r="128" spans="1:18" x14ac:dyDescent="0.25">
      <c r="A128" s="1">
        <v>121</v>
      </c>
      <c r="B128" s="6">
        <f t="shared" si="24"/>
        <v>-34.305999999999649</v>
      </c>
      <c r="C128" s="6">
        <f t="shared" si="15"/>
        <v>1.6940000000003508</v>
      </c>
      <c r="D128" s="8">
        <f t="shared" si="16"/>
        <v>3307.2069203493743</v>
      </c>
      <c r="E128" s="7">
        <f t="shared" si="17"/>
        <v>1.9523063284230753</v>
      </c>
      <c r="F128" s="28"/>
      <c r="G128" s="8">
        <f t="shared" si="18"/>
        <v>54.127163814811588</v>
      </c>
      <c r="H128" s="32">
        <f t="shared" si="25"/>
        <v>7.6798365235727602E-4</v>
      </c>
      <c r="I128" s="7">
        <f t="shared" si="19"/>
        <v>1.9665375202824871</v>
      </c>
      <c r="J128" s="8">
        <f t="shared" si="20"/>
        <v>3331.314559359223</v>
      </c>
      <c r="K128" s="7">
        <f t="shared" si="26"/>
        <v>0</v>
      </c>
      <c r="L128" s="7">
        <f t="shared" si="21"/>
        <v>0</v>
      </c>
      <c r="M128" s="7">
        <f t="shared" si="27"/>
        <v>0</v>
      </c>
      <c r="N128" s="28"/>
      <c r="O128" s="8">
        <f t="shared" si="22"/>
        <v>104.29607744013788</v>
      </c>
      <c r="P128" s="8">
        <f t="shared" si="28"/>
        <v>5100.1839337353649</v>
      </c>
      <c r="Q128" s="9">
        <f t="shared" si="23"/>
        <v>-79.262770665820284</v>
      </c>
      <c r="R128" s="7">
        <f t="shared" si="29"/>
        <v>0.21957068934766255</v>
      </c>
    </row>
    <row r="129" spans="1:18" x14ac:dyDescent="0.25">
      <c r="A129" s="1">
        <v>122</v>
      </c>
      <c r="B129" s="6">
        <f t="shared" si="24"/>
        <v>-34.291999999999646</v>
      </c>
      <c r="C129" s="6">
        <f t="shared" si="15"/>
        <v>1.7080000000003537</v>
      </c>
      <c r="D129" s="8">
        <f t="shared" si="16"/>
        <v>3348.2899444353625</v>
      </c>
      <c r="E129" s="7">
        <f t="shared" si="17"/>
        <v>1.9603571103247479</v>
      </c>
      <c r="F129" s="28"/>
      <c r="G129" s="8">
        <f t="shared" si="18"/>
        <v>54.191504101260954</v>
      </c>
      <c r="H129" s="32">
        <f t="shared" si="25"/>
        <v>7.6616111740528776E-4</v>
      </c>
      <c r="I129" s="7">
        <f t="shared" si="19"/>
        <v>1.968875118975101</v>
      </c>
      <c r="J129" s="8">
        <f t="shared" si="20"/>
        <v>3362.8387032101691</v>
      </c>
      <c r="K129" s="7">
        <f t="shared" si="26"/>
        <v>0</v>
      </c>
      <c r="L129" s="7">
        <f t="shared" si="21"/>
        <v>0</v>
      </c>
      <c r="M129" s="7">
        <f t="shared" si="27"/>
        <v>0</v>
      </c>
      <c r="N129" s="28"/>
      <c r="O129" s="8">
        <f t="shared" si="22"/>
        <v>105.59167168771361</v>
      </c>
      <c r="P129" s="8">
        <f t="shared" si="28"/>
        <v>5205.7756054230786</v>
      </c>
      <c r="Q129" s="9">
        <f t="shared" si="23"/>
        <v>-79.040472409635626</v>
      </c>
      <c r="R129" s="7">
        <f t="shared" si="29"/>
        <v>0.22229825618465782</v>
      </c>
    </row>
    <row r="130" spans="1:18" x14ac:dyDescent="0.25">
      <c r="A130" s="1">
        <v>123</v>
      </c>
      <c r="B130" s="6">
        <f t="shared" si="24"/>
        <v>-34.277999999999643</v>
      </c>
      <c r="C130" s="6">
        <f t="shared" si="15"/>
        <v>1.7220000000003566</v>
      </c>
      <c r="D130" s="8">
        <f t="shared" si="16"/>
        <v>3389.5416884893361</v>
      </c>
      <c r="E130" s="7">
        <f t="shared" si="17"/>
        <v>1.968374964279114</v>
      </c>
      <c r="F130" s="28"/>
      <c r="G130" s="8">
        <f t="shared" si="18"/>
        <v>54.255319155024651</v>
      </c>
      <c r="H130" s="32">
        <f t="shared" si="25"/>
        <v>7.6435986142014414E-4</v>
      </c>
      <c r="I130" s="7">
        <f t="shared" si="19"/>
        <v>1.9711936350165939</v>
      </c>
      <c r="J130" s="8">
        <f t="shared" si="20"/>
        <v>3394.3954394992779</v>
      </c>
      <c r="K130" s="7">
        <f t="shared" si="26"/>
        <v>0</v>
      </c>
      <c r="L130" s="7">
        <f t="shared" si="21"/>
        <v>0</v>
      </c>
      <c r="M130" s="7">
        <f t="shared" si="27"/>
        <v>0</v>
      </c>
      <c r="N130" s="28"/>
      <c r="O130" s="8">
        <f t="shared" si="22"/>
        <v>106.89258668819969</v>
      </c>
      <c r="P130" s="8">
        <f t="shared" si="28"/>
        <v>5312.6681921112786</v>
      </c>
      <c r="Q130" s="9">
        <f t="shared" si="23"/>
        <v>-78.815435385028891</v>
      </c>
      <c r="R130" s="7">
        <f t="shared" si="29"/>
        <v>0.2250370246067348</v>
      </c>
    </row>
    <row r="131" spans="1:18" x14ac:dyDescent="0.25">
      <c r="A131" s="1">
        <v>124</v>
      </c>
      <c r="B131" s="6">
        <f t="shared" si="24"/>
        <v>-34.263999999999641</v>
      </c>
      <c r="C131" s="6">
        <f t="shared" si="15"/>
        <v>1.7360000000003595</v>
      </c>
      <c r="D131" s="8">
        <f t="shared" si="16"/>
        <v>3430.9614652466316</v>
      </c>
      <c r="E131" s="7">
        <f t="shared" si="17"/>
        <v>1.9763602910402773</v>
      </c>
      <c r="F131" s="28"/>
      <c r="G131" s="8">
        <f t="shared" si="18"/>
        <v>54.318617482035719</v>
      </c>
      <c r="H131" s="32">
        <f t="shared" si="25"/>
        <v>7.6257945859885159E-4</v>
      </c>
      <c r="I131" s="7">
        <f t="shared" si="19"/>
        <v>1.97349337744286</v>
      </c>
      <c r="J131" s="8">
        <f t="shared" si="20"/>
        <v>3425.9845032415146</v>
      </c>
      <c r="K131" s="7">
        <f t="shared" si="26"/>
        <v>1.2351125282666079E-2</v>
      </c>
      <c r="L131" s="7">
        <f t="shared" si="21"/>
        <v>5.1463022011108666E-4</v>
      </c>
      <c r="M131" s="7">
        <f t="shared" si="27"/>
        <v>1.2351125282666079E-2</v>
      </c>
      <c r="N131" s="28"/>
      <c r="O131" s="8">
        <f t="shared" si="22"/>
        <v>108.19880076801778</v>
      </c>
      <c r="P131" s="8">
        <f t="shared" si="28"/>
        <v>5420.866992879296</v>
      </c>
      <c r="Q131" s="9">
        <f t="shared" si="23"/>
        <v>-78.587648436043594</v>
      </c>
      <c r="R131" s="7">
        <f t="shared" si="29"/>
        <v>0.2277869489852975</v>
      </c>
    </row>
    <row r="132" spans="1:18" x14ac:dyDescent="0.25">
      <c r="A132" s="1">
        <v>125</v>
      </c>
      <c r="B132" s="6">
        <f t="shared" si="24"/>
        <v>-34.249999999999638</v>
      </c>
      <c r="C132" s="6">
        <f t="shared" si="15"/>
        <v>1.7505146302204722</v>
      </c>
      <c r="D132" s="8">
        <f t="shared" si="16"/>
        <v>3474.0804899092882</v>
      </c>
      <c r="E132" s="7">
        <f t="shared" si="17"/>
        <v>1.9846052297613406</v>
      </c>
      <c r="F132" s="28"/>
      <c r="G132" s="8">
        <f t="shared" si="18"/>
        <v>54.383705913402849</v>
      </c>
      <c r="H132" s="32">
        <f t="shared" si="25"/>
        <v>7.6075518431090671E-4</v>
      </c>
      <c r="I132" s="7">
        <f t="shared" si="19"/>
        <v>1.9758581575901761</v>
      </c>
      <c r="J132" s="8">
        <f t="shared" si="20"/>
        <v>3458.7686121020706</v>
      </c>
      <c r="K132" s="7">
        <f t="shared" si="26"/>
        <v>3.7927945244989263E-2</v>
      </c>
      <c r="L132" s="7">
        <f t="shared" si="21"/>
        <v>1.5803310518745528E-3</v>
      </c>
      <c r="M132" s="7">
        <f t="shared" si="27"/>
        <v>5.0279070527655345E-2</v>
      </c>
      <c r="N132" s="28"/>
      <c r="O132" s="8">
        <f t="shared" si="22"/>
        <v>109.55860232977932</v>
      </c>
      <c r="P132" s="8">
        <f t="shared" si="28"/>
        <v>5530.4255952090753</v>
      </c>
      <c r="Q132" s="9">
        <f t="shared" si="23"/>
        <v>-78.356998746928269</v>
      </c>
      <c r="R132" s="7">
        <f t="shared" si="29"/>
        <v>0.23064968911532446</v>
      </c>
    </row>
    <row r="133" spans="1:18" x14ac:dyDescent="0.25">
      <c r="A133" s="1">
        <v>126</v>
      </c>
      <c r="B133" s="6">
        <f t="shared" si="24"/>
        <v>-34.235999999999635</v>
      </c>
      <c r="C133" s="6">
        <f t="shared" si="15"/>
        <v>1.7655803310522415</v>
      </c>
      <c r="D133" s="8">
        <f t="shared" si="16"/>
        <v>3519.0260529323537</v>
      </c>
      <c r="E133" s="7">
        <f t="shared" si="17"/>
        <v>1.9931271271214845</v>
      </c>
      <c r="F133" s="28"/>
      <c r="G133" s="8">
        <f t="shared" si="18"/>
        <v>54.450697183730732</v>
      </c>
      <c r="H133" s="32">
        <f t="shared" si="25"/>
        <v>7.5888440549293516E-4</v>
      </c>
      <c r="I133" s="7">
        <f t="shared" si="19"/>
        <v>1.9782920713101317</v>
      </c>
      <c r="J133" s="8">
        <f t="shared" si="20"/>
        <v>3492.8335701817668</v>
      </c>
      <c r="K133" s="7">
        <f t="shared" si="26"/>
        <v>6.475508827674091E-2</v>
      </c>
      <c r="L133" s="7">
        <f t="shared" si="21"/>
        <v>2.6981286781975382E-3</v>
      </c>
      <c r="M133" s="7">
        <f t="shared" si="27"/>
        <v>0.11503415880439626</v>
      </c>
      <c r="N133" s="28"/>
      <c r="O133" s="8">
        <f t="shared" si="22"/>
        <v>110.97600560527471</v>
      </c>
      <c r="P133" s="8">
        <f t="shared" si="28"/>
        <v>5641.4016008143499</v>
      </c>
      <c r="Q133" s="9">
        <f t="shared" si="23"/>
        <v>-78.123365050917158</v>
      </c>
      <c r="R133" s="7">
        <f t="shared" si="29"/>
        <v>0.23363369601111117</v>
      </c>
    </row>
    <row r="134" spans="1:18" x14ac:dyDescent="0.25">
      <c r="A134" s="1">
        <v>127</v>
      </c>
      <c r="B134" s="6">
        <f t="shared" si="24"/>
        <v>-34.221999999999632</v>
      </c>
      <c r="C134" s="6">
        <f t="shared" si="15"/>
        <v>1.7806981286785657</v>
      </c>
      <c r="D134" s="8">
        <f t="shared" si="16"/>
        <v>3564.3202052130546</v>
      </c>
      <c r="E134" s="7">
        <f t="shared" si="17"/>
        <v>2.0016420233215459</v>
      </c>
      <c r="F134" s="28"/>
      <c r="G134" s="8">
        <f t="shared" si="18"/>
        <v>54.517347948374557</v>
      </c>
      <c r="H134" s="32">
        <f t="shared" si="25"/>
        <v>7.5702997533051491E-4</v>
      </c>
      <c r="I134" s="7">
        <f t="shared" si="19"/>
        <v>1.9807136138442289</v>
      </c>
      <c r="J134" s="8">
        <f t="shared" si="20"/>
        <v>3527.053025620578</v>
      </c>
      <c r="K134" s="7">
        <f t="shared" si="26"/>
        <v>9.1959331802280414E-2</v>
      </c>
      <c r="L134" s="7">
        <f t="shared" si="21"/>
        <v>3.8316388250950171E-3</v>
      </c>
      <c r="M134" s="7">
        <f t="shared" si="27"/>
        <v>0.20699349060667666</v>
      </c>
      <c r="N134" s="28"/>
      <c r="O134" s="8">
        <f t="shared" si="22"/>
        <v>112.40440199159887</v>
      </c>
      <c r="P134" s="8">
        <f t="shared" si="28"/>
        <v>5753.806002805949</v>
      </c>
      <c r="Q134" s="9">
        <f t="shared" si="23"/>
        <v>-77.886724204619057</v>
      </c>
      <c r="R134" s="7">
        <f t="shared" si="29"/>
        <v>0.23664084629810134</v>
      </c>
    </row>
    <row r="135" spans="1:18" x14ac:dyDescent="0.25">
      <c r="A135" s="1">
        <v>128</v>
      </c>
      <c r="B135" s="6">
        <f t="shared" si="24"/>
        <v>-34.207999999999629</v>
      </c>
      <c r="C135" s="6">
        <f t="shared" si="15"/>
        <v>1.7958316388254687</v>
      </c>
      <c r="D135" s="8">
        <f t="shared" si="16"/>
        <v>3609.8544135820398</v>
      </c>
      <c r="E135" s="7">
        <f t="shared" si="17"/>
        <v>2.0101296444153305</v>
      </c>
      <c r="F135" s="28"/>
      <c r="G135" s="8">
        <f t="shared" si="18"/>
        <v>54.583503642757606</v>
      </c>
      <c r="H135" s="32">
        <f t="shared" si="25"/>
        <v>7.5519603318589844E-4</v>
      </c>
      <c r="I135" s="7">
        <f t="shared" si="19"/>
        <v>1.9831171695825218</v>
      </c>
      <c r="J135" s="8">
        <f t="shared" si="20"/>
        <v>3561.3445566343053</v>
      </c>
      <c r="K135" s="7">
        <f t="shared" si="26"/>
        <v>0.11947550792580153</v>
      </c>
      <c r="L135" s="7">
        <f t="shared" si="21"/>
        <v>4.9781461635750634E-3</v>
      </c>
      <c r="M135" s="7">
        <f t="shared" si="27"/>
        <v>0.32646899853247818</v>
      </c>
      <c r="N135" s="28"/>
      <c r="O135" s="8">
        <f t="shared" si="22"/>
        <v>113.8403687867232</v>
      </c>
      <c r="P135" s="8">
        <f t="shared" si="28"/>
        <v>5867.646371592672</v>
      </c>
      <c r="Q135" s="9">
        <f t="shared" si="23"/>
        <v>-77.647060270331224</v>
      </c>
      <c r="R135" s="7">
        <f t="shared" si="29"/>
        <v>0.23966393428783306</v>
      </c>
    </row>
    <row r="136" spans="1:18" x14ac:dyDescent="0.25">
      <c r="A136" s="1">
        <v>129</v>
      </c>
      <c r="B136" s="6">
        <f t="shared" si="24"/>
        <v>-34.193999999999626</v>
      </c>
      <c r="C136" s="6">
        <f t="shared" ref="C136:C199" si="30">B136-($D$3-L135)</f>
        <v>1.8109781461639471</v>
      </c>
      <c r="D136" s="8">
        <f t="shared" ref="D136:D199" si="31">1.5*$B$3*POWER(C136,1.5)</f>
        <v>3655.6202411922086</v>
      </c>
      <c r="E136" s="7">
        <f t="shared" ref="E136:E199" si="32">D136/$B$3/(B136-($D$3-L135))</f>
        <v>2.0185888211492902</v>
      </c>
      <c r="F136" s="28"/>
      <c r="G136" s="8">
        <f t="shared" ref="G136:G199" si="33">18*LOG10(12*C136/$D$4*1000)</f>
        <v>54.649160278468024</v>
      </c>
      <c r="H136" s="32">
        <f t="shared" si="25"/>
        <v>7.5338250685954373E-4</v>
      </c>
      <c r="I136" s="7">
        <f t="shared" ref="I136:I199" si="34">0.2*G136*SQRT($I$4*$D$4/1000)</f>
        <v>1.9855025936188118</v>
      </c>
      <c r="J136" s="8">
        <f t="shared" ref="J136:J199" si="35">I136*$B$3*C136</f>
        <v>3595.7018061955046</v>
      </c>
      <c r="K136" s="7">
        <f t="shared" si="26"/>
        <v>0.14729789510611466</v>
      </c>
      <c r="L136" s="7">
        <f t="shared" ref="L136:L199" si="36">K136*1000000/$O$3/1000/$B$3</f>
        <v>6.1374122960881107E-3</v>
      </c>
      <c r="M136" s="7">
        <f t="shared" si="27"/>
        <v>0.47376689363859281</v>
      </c>
      <c r="N136" s="28"/>
      <c r="O136" s="8">
        <f t="shared" ref="O136:O199" si="37">D136*3600*24*365/1000000000</f>
        <v>115.2836399262375</v>
      </c>
      <c r="P136" s="8">
        <f t="shared" si="28"/>
        <v>5982.9300115189099</v>
      </c>
      <c r="Q136" s="9">
        <f t="shared" ref="Q136:Q199" si="38">IF($D$2+P136/475000*1000&lt;B136,$D$2+P136/475000*1000)</f>
        <v>-77.404357870486507</v>
      </c>
      <c r="R136" s="7">
        <f t="shared" si="29"/>
        <v>0.24270239984471687</v>
      </c>
    </row>
    <row r="137" spans="1:18" x14ac:dyDescent="0.25">
      <c r="A137" s="1">
        <v>130</v>
      </c>
      <c r="B137" s="6">
        <f t="shared" ref="B137:B200" si="39">B136+$O$2/1000</f>
        <v>-34.179999999999623</v>
      </c>
      <c r="C137" s="6">
        <f t="shared" si="30"/>
        <v>1.8261374122964682</v>
      </c>
      <c r="D137" s="8">
        <f t="shared" si="31"/>
        <v>3701.6166508382007</v>
      </c>
      <c r="E137" s="7">
        <f t="shared" si="32"/>
        <v>2.0270197773250889</v>
      </c>
      <c r="F137" s="28"/>
      <c r="G137" s="8">
        <f t="shared" si="33"/>
        <v>54.714324679031932</v>
      </c>
      <c r="H137" s="32">
        <f t="shared" ref="H137:H200" si="40">(E137/G137)*(E137/G137)/C137</f>
        <v>7.5158902829266757E-4</v>
      </c>
      <c r="I137" s="7">
        <f t="shared" si="34"/>
        <v>1.987870133864114</v>
      </c>
      <c r="J137" s="8">
        <f t="shared" si="35"/>
        <v>3630.124022236047</v>
      </c>
      <c r="K137" s="7">
        <f t="shared" ref="K137:K200" si="41">IF(D137&lt;J137,0,0.91*POWER(H137,7/6)*(1-POWER(J137/D137,3/8))*D137*3600*24*365/1000000)</f>
        <v>0.17542520340715873</v>
      </c>
      <c r="L137" s="7">
        <f t="shared" si="36"/>
        <v>7.3093834752982799E-3</v>
      </c>
      <c r="M137" s="7">
        <f t="shared" ref="M137:M200" si="42">IF((K137+M136)&lt;0,0,(K137+M136))</f>
        <v>0.64919209704575154</v>
      </c>
      <c r="N137" s="28"/>
      <c r="O137" s="8">
        <f t="shared" si="37"/>
        <v>116.7341827008335</v>
      </c>
      <c r="P137" s="8">
        <f t="shared" ref="P137:P200" si="43">O137+P136</f>
        <v>6099.664194219743</v>
      </c>
      <c r="Q137" s="9">
        <f t="shared" si="38"/>
        <v>-77.158601696379492</v>
      </c>
      <c r="R137" s="7">
        <f t="shared" ref="R137:R200" si="44">Q137-Q136</f>
        <v>0.24575617410701511</v>
      </c>
    </row>
    <row r="138" spans="1:18" x14ac:dyDescent="0.25">
      <c r="A138" s="1">
        <v>131</v>
      </c>
      <c r="B138" s="6">
        <f t="shared" si="39"/>
        <v>-34.16599999999962</v>
      </c>
      <c r="C138" s="6">
        <f t="shared" si="30"/>
        <v>1.8413093834756751</v>
      </c>
      <c r="D138" s="8">
        <f t="shared" si="31"/>
        <v>3747.8431634273002</v>
      </c>
      <c r="E138" s="7">
        <f t="shared" si="32"/>
        <v>2.0354228339144353</v>
      </c>
      <c r="F138" s="28"/>
      <c r="G138" s="8">
        <f t="shared" si="33"/>
        <v>54.77900430152885</v>
      </c>
      <c r="H138" s="32">
        <f t="shared" si="40"/>
        <v>7.4981521747060156E-4</v>
      </c>
      <c r="I138" s="7">
        <f t="shared" si="34"/>
        <v>1.9902200612475824</v>
      </c>
      <c r="J138" s="8">
        <f t="shared" si="35"/>
        <v>3664.6108739567062</v>
      </c>
      <c r="K138" s="7">
        <f t="shared" si="41"/>
        <v>0.20385648816997368</v>
      </c>
      <c r="L138" s="7">
        <f t="shared" si="36"/>
        <v>8.4940203404155704E-3</v>
      </c>
      <c r="M138" s="7">
        <f t="shared" si="42"/>
        <v>0.85304858521572524</v>
      </c>
      <c r="N138" s="28"/>
      <c r="O138" s="8">
        <f t="shared" si="37"/>
        <v>118.19198200184334</v>
      </c>
      <c r="P138" s="8">
        <f t="shared" si="43"/>
        <v>6217.8561762215859</v>
      </c>
      <c r="Q138" s="9">
        <f t="shared" si="38"/>
        <v>-76.909776471112451</v>
      </c>
      <c r="R138" s="7">
        <f t="shared" si="44"/>
        <v>0.24882522526704065</v>
      </c>
    </row>
    <row r="139" spans="1:18" x14ac:dyDescent="0.25">
      <c r="A139" s="1">
        <v>132</v>
      </c>
      <c r="B139" s="6">
        <f t="shared" si="39"/>
        <v>-34.151999999999617</v>
      </c>
      <c r="C139" s="6">
        <f t="shared" si="30"/>
        <v>1.8564940203407971</v>
      </c>
      <c r="D139" s="8">
        <f t="shared" si="31"/>
        <v>3794.29934756888</v>
      </c>
      <c r="E139" s="7">
        <f t="shared" si="32"/>
        <v>2.0437983133780087</v>
      </c>
      <c r="F139" s="28"/>
      <c r="G139" s="8">
        <f t="shared" si="33"/>
        <v>54.843206491994785</v>
      </c>
      <c r="H139" s="32">
        <f t="shared" si="40"/>
        <v>7.4806070291642422E-4</v>
      </c>
      <c r="I139" s="7">
        <f t="shared" si="34"/>
        <v>1.9925526426639586</v>
      </c>
      <c r="J139" s="8">
        <f t="shared" si="35"/>
        <v>3699.1620663198919</v>
      </c>
      <c r="K139" s="7">
        <f t="shared" si="41"/>
        <v>0.23259084306284633</v>
      </c>
      <c r="L139" s="7">
        <f t="shared" si="36"/>
        <v>9.6912851276185971E-3</v>
      </c>
      <c r="M139" s="7">
        <f t="shared" si="42"/>
        <v>1.0856394282785715</v>
      </c>
      <c r="N139" s="28"/>
      <c r="O139" s="8">
        <f t="shared" si="37"/>
        <v>119.6570242249322</v>
      </c>
      <c r="P139" s="8">
        <f t="shared" si="43"/>
        <v>6337.5132004465177</v>
      </c>
      <c r="Q139" s="9">
        <f t="shared" si="38"/>
        <v>-76.657866946428385</v>
      </c>
      <c r="R139" s="7">
        <f t="shared" si="44"/>
        <v>0.25190952468406635</v>
      </c>
    </row>
    <row r="140" spans="1:18" x14ac:dyDescent="0.25">
      <c r="A140" s="1">
        <v>133</v>
      </c>
      <c r="B140" s="6">
        <f t="shared" si="39"/>
        <v>-34.137999999999614</v>
      </c>
      <c r="C140" s="6">
        <f t="shared" si="30"/>
        <v>1.8716912851280014</v>
      </c>
      <c r="D140" s="8">
        <f t="shared" si="31"/>
        <v>3840.9847809988401</v>
      </c>
      <c r="E140" s="7">
        <f t="shared" si="32"/>
        <v>2.0521465326671979</v>
      </c>
      <c r="F140" s="28"/>
      <c r="G140" s="8">
        <f t="shared" si="33"/>
        <v>54.906938434780358</v>
      </c>
      <c r="H140" s="32">
        <f t="shared" si="40"/>
        <v>7.4632512288785857E-4</v>
      </c>
      <c r="I140" s="7">
        <f t="shared" si="34"/>
        <v>1.9948681391336633</v>
      </c>
      <c r="J140" s="8">
        <f t="shared" si="35"/>
        <v>3733.7773109959912</v>
      </c>
      <c r="K140" s="7">
        <f t="shared" si="41"/>
        <v>0.26162737655348772</v>
      </c>
      <c r="L140" s="7">
        <f t="shared" si="36"/>
        <v>1.0901140689728656E-2</v>
      </c>
      <c r="M140" s="7">
        <f t="shared" si="42"/>
        <v>1.3472668048320593</v>
      </c>
      <c r="N140" s="28"/>
      <c r="O140" s="8">
        <f t="shared" si="37"/>
        <v>121.12929605357941</v>
      </c>
      <c r="P140" s="8">
        <f t="shared" si="43"/>
        <v>6458.642496500097</v>
      </c>
      <c r="Q140" s="9">
        <f t="shared" si="38"/>
        <v>-76.402857902105055</v>
      </c>
      <c r="R140" s="7">
        <f t="shared" si="44"/>
        <v>0.25500904432333016</v>
      </c>
    </row>
    <row r="141" spans="1:18" x14ac:dyDescent="0.25">
      <c r="A141" s="1">
        <v>134</v>
      </c>
      <c r="B141" s="6">
        <f t="shared" si="39"/>
        <v>-34.123999999999612</v>
      </c>
      <c r="C141" s="6">
        <f t="shared" si="30"/>
        <v>1.8869011406901137</v>
      </c>
      <c r="D141" s="8">
        <f t="shared" si="31"/>
        <v>3887.8990475397527</v>
      </c>
      <c r="E141" s="7">
        <f t="shared" si="32"/>
        <v>2.0604678028430232</v>
      </c>
      <c r="F141" s="28"/>
      <c r="G141" s="8">
        <f t="shared" si="33"/>
        <v>54.970207153332623</v>
      </c>
      <c r="H141" s="32">
        <f t="shared" si="40"/>
        <v>7.4460812515789404E-4</v>
      </c>
      <c r="I141" s="7">
        <f t="shared" si="34"/>
        <v>1.9971668058312002</v>
      </c>
      <c r="J141" s="8">
        <f t="shared" si="35"/>
        <v>3768.4563240713228</v>
      </c>
      <c r="K141" s="7">
        <f t="shared" si="41"/>
        <v>0.29096520986252061</v>
      </c>
      <c r="L141" s="7">
        <f t="shared" si="36"/>
        <v>1.212355041093836E-2</v>
      </c>
      <c r="M141" s="7">
        <f t="shared" si="42"/>
        <v>1.6382320146945799</v>
      </c>
      <c r="N141" s="28"/>
      <c r="O141" s="8">
        <f t="shared" si="37"/>
        <v>122.60878436321366</v>
      </c>
      <c r="P141" s="8">
        <f t="shared" si="43"/>
        <v>6581.251280863311</v>
      </c>
      <c r="Q141" s="9">
        <f t="shared" si="38"/>
        <v>-76.144734145550927</v>
      </c>
      <c r="R141" s="7">
        <f t="shared" si="44"/>
        <v>0.25812375655412723</v>
      </c>
    </row>
    <row r="142" spans="1:18" x14ac:dyDescent="0.25">
      <c r="A142" s="1">
        <v>135</v>
      </c>
      <c r="B142" s="6">
        <f t="shared" si="39"/>
        <v>-34.109999999999609</v>
      </c>
      <c r="C142" s="6">
        <f t="shared" si="30"/>
        <v>1.9021235504113321</v>
      </c>
      <c r="D142" s="8">
        <f t="shared" si="31"/>
        <v>3935.041736767254</v>
      </c>
      <c r="E142" s="7">
        <f t="shared" si="32"/>
        <v>2.0687624291893685</v>
      </c>
      <c r="F142" s="28"/>
      <c r="G142" s="8">
        <f t="shared" si="33"/>
        <v>55.033019514669647</v>
      </c>
      <c r="H142" s="32">
        <f t="shared" si="40"/>
        <v>7.4290936670216487E-4</v>
      </c>
      <c r="I142" s="7">
        <f t="shared" si="34"/>
        <v>1.9994488922477249</v>
      </c>
      <c r="J142" s="8">
        <f t="shared" si="35"/>
        <v>3803.1988257882472</v>
      </c>
      <c r="K142" s="7">
        <f t="shared" si="41"/>
        <v>0.32060347656793187</v>
      </c>
      <c r="L142" s="7">
        <f t="shared" si="36"/>
        <v>1.3358478190330496E-2</v>
      </c>
      <c r="M142" s="7">
        <f t="shared" si="42"/>
        <v>1.9588354912625117</v>
      </c>
      <c r="N142" s="28"/>
      <c r="O142" s="8">
        <f t="shared" si="37"/>
        <v>124.09547621069211</v>
      </c>
      <c r="P142" s="8">
        <f t="shared" si="43"/>
        <v>6705.3467570740031</v>
      </c>
      <c r="Q142" s="9">
        <f t="shared" si="38"/>
        <v>-75.883480511423159</v>
      </c>
      <c r="R142" s="7">
        <f t="shared" si="44"/>
        <v>0.26125363412776892</v>
      </c>
    </row>
    <row r="143" spans="1:18" x14ac:dyDescent="0.25">
      <c r="A143" s="1">
        <v>136</v>
      </c>
      <c r="B143" s="6">
        <f t="shared" si="39"/>
        <v>-34.095999999999606</v>
      </c>
      <c r="C143" s="6">
        <f t="shared" si="30"/>
        <v>1.917358478190728</v>
      </c>
      <c r="D143" s="8">
        <f t="shared" si="31"/>
        <v>3982.4124438870044</v>
      </c>
      <c r="E143" s="7">
        <f t="shared" si="32"/>
        <v>2.0770307113591602</v>
      </c>
      <c r="F143" s="28"/>
      <c r="G143" s="8">
        <f t="shared" si="33"/>
        <v>55.095382233972742</v>
      </c>
      <c r="H143" s="32">
        <f t="shared" si="40"/>
        <v>7.4122851339139908E-4</v>
      </c>
      <c r="I143" s="7">
        <f t="shared" si="34"/>
        <v>2.0017146423578911</v>
      </c>
      <c r="J143" s="8">
        <f t="shared" si="35"/>
        <v>3838.0045404434236</v>
      </c>
      <c r="K143" s="7">
        <f t="shared" si="41"/>
        <v>0.35054132234376623</v>
      </c>
      <c r="L143" s="7">
        <f t="shared" si="36"/>
        <v>1.4605888430990258E-2</v>
      </c>
      <c r="M143" s="7">
        <f t="shared" si="42"/>
        <v>2.3093768136062778</v>
      </c>
      <c r="N143" s="28"/>
      <c r="O143" s="8">
        <f t="shared" si="37"/>
        <v>125.58935883042059</v>
      </c>
      <c r="P143" s="8">
        <f t="shared" si="43"/>
        <v>6830.9361159044238</v>
      </c>
      <c r="Q143" s="9">
        <f t="shared" si="38"/>
        <v>-75.619081861253846</v>
      </c>
      <c r="R143" s="7">
        <f t="shared" si="44"/>
        <v>0.26439865016931208</v>
      </c>
    </row>
    <row r="144" spans="1:18" x14ac:dyDescent="0.25">
      <c r="A144" s="1">
        <v>137</v>
      </c>
      <c r="B144" s="6">
        <f t="shared" si="39"/>
        <v>-34.081999999999603</v>
      </c>
      <c r="C144" s="6">
        <f t="shared" si="30"/>
        <v>1.9326058884313895</v>
      </c>
      <c r="D144" s="8">
        <f t="shared" si="31"/>
        <v>4030.0107696306563</v>
      </c>
      <c r="E144" s="7">
        <f t="shared" si="32"/>
        <v>2.0852729435185759</v>
      </c>
      <c r="F144" s="28"/>
      <c r="G144" s="8">
        <f t="shared" si="33"/>
        <v>55.157301879032211</v>
      </c>
      <c r="H144" s="32">
        <f t="shared" si="40"/>
        <v>7.395652396957992E-4</v>
      </c>
      <c r="I144" s="7">
        <f t="shared" si="34"/>
        <v>2.0039642947813698</v>
      </c>
      <c r="J144" s="8">
        <f t="shared" si="35"/>
        <v>3872.8731963007322</v>
      </c>
      <c r="K144" s="7">
        <f t="shared" si="41"/>
        <v>0.38077790471590151</v>
      </c>
      <c r="L144" s="7">
        <f t="shared" si="36"/>
        <v>1.5865746029829229E-2</v>
      </c>
      <c r="M144" s="7">
        <f t="shared" si="42"/>
        <v>2.6901547183221792</v>
      </c>
      <c r="N144" s="28"/>
      <c r="O144" s="8">
        <f t="shared" si="37"/>
        <v>127.09041963107239</v>
      </c>
      <c r="P144" s="8">
        <f t="shared" si="43"/>
        <v>6958.0265355354959</v>
      </c>
      <c r="Q144" s="9">
        <f t="shared" si="38"/>
        <v>-75.351523083083165</v>
      </c>
      <c r="R144" s="7">
        <f t="shared" si="44"/>
        <v>0.26755877817068097</v>
      </c>
    </row>
    <row r="145" spans="1:18" x14ac:dyDescent="0.25">
      <c r="A145" s="1">
        <v>138</v>
      </c>
      <c r="B145" s="6">
        <f t="shared" si="39"/>
        <v>-34.0679999999996</v>
      </c>
      <c r="C145" s="6">
        <f t="shared" si="30"/>
        <v>1.9478657460302315</v>
      </c>
      <c r="D145" s="8">
        <f t="shared" si="31"/>
        <v>4077.8363201556003</v>
      </c>
      <c r="E145" s="7">
        <f t="shared" si="32"/>
        <v>2.0934894144867369</v>
      </c>
      <c r="F145" s="28"/>
      <c r="G145" s="8">
        <f t="shared" si="33"/>
        <v>55.218784874533021</v>
      </c>
      <c r="H145" s="32">
        <f t="shared" si="40"/>
        <v>7.3791922840132245E-4</v>
      </c>
      <c r="I145" s="7">
        <f t="shared" si="34"/>
        <v>2.0061980829385577</v>
      </c>
      <c r="J145" s="8">
        <f t="shared" si="35"/>
        <v>3907.804525507534</v>
      </c>
      <c r="K145" s="7">
        <f t="shared" si="41"/>
        <v>0.41131239282515847</v>
      </c>
      <c r="L145" s="7">
        <f t="shared" si="36"/>
        <v>1.7138016367714937E-2</v>
      </c>
      <c r="M145" s="7">
        <f t="shared" si="42"/>
        <v>3.1014671111473375</v>
      </c>
      <c r="N145" s="28"/>
      <c r="O145" s="8">
        <f t="shared" si="37"/>
        <v>128.59864619242703</v>
      </c>
      <c r="P145" s="8">
        <f t="shared" si="43"/>
        <v>7086.6251817279226</v>
      </c>
      <c r="Q145" s="9">
        <f t="shared" si="38"/>
        <v>-75.080789091099106</v>
      </c>
      <c r="R145" s="7">
        <f t="shared" si="44"/>
        <v>0.27073399198405923</v>
      </c>
    </row>
    <row r="146" spans="1:18" x14ac:dyDescent="0.25">
      <c r="A146" s="1">
        <v>139</v>
      </c>
      <c r="B146" s="6">
        <f t="shared" si="39"/>
        <v>-34.053999999999597</v>
      </c>
      <c r="C146" s="6">
        <f t="shared" si="30"/>
        <v>1.96313801636812</v>
      </c>
      <c r="D146" s="8">
        <f t="shared" si="31"/>
        <v>4125.8887069473622</v>
      </c>
      <c r="E146" s="7">
        <f t="shared" si="32"/>
        <v>2.1016804078708704</v>
      </c>
      <c r="F146" s="28"/>
      <c r="G146" s="8">
        <f t="shared" si="33"/>
        <v>55.279837506185906</v>
      </c>
      <c r="H146" s="32">
        <f t="shared" si="40"/>
        <v>7.3629017033734027E-4</v>
      </c>
      <c r="I146" s="7">
        <f t="shared" si="34"/>
        <v>2.0084162352006669</v>
      </c>
      <c r="J146" s="8">
        <f t="shared" si="35"/>
        <v>3942.798264013365</v>
      </c>
      <c r="K146" s="7">
        <f t="shared" si="41"/>
        <v>0.44214396719705118</v>
      </c>
      <c r="L146" s="7">
        <f t="shared" si="36"/>
        <v>1.8422665299877131E-2</v>
      </c>
      <c r="M146" s="7">
        <f t="shared" si="42"/>
        <v>3.5436110783443886</v>
      </c>
      <c r="N146" s="28"/>
      <c r="O146" s="8">
        <f t="shared" si="37"/>
        <v>130.11402626229201</v>
      </c>
      <c r="P146" s="8">
        <f t="shared" si="43"/>
        <v>7216.7392079902147</v>
      </c>
      <c r="Q146" s="9">
        <f t="shared" si="38"/>
        <v>-74.806864825283753</v>
      </c>
      <c r="R146" s="7">
        <f t="shared" si="44"/>
        <v>0.2739242658153529</v>
      </c>
    </row>
    <row r="147" spans="1:18" x14ac:dyDescent="0.25">
      <c r="A147" s="1">
        <v>140</v>
      </c>
      <c r="B147" s="6">
        <f t="shared" si="39"/>
        <v>-34.039999999999594</v>
      </c>
      <c r="C147" s="6">
        <f t="shared" si="30"/>
        <v>1.9784226653002861</v>
      </c>
      <c r="D147" s="8">
        <f t="shared" si="31"/>
        <v>4174.1675467245277</v>
      </c>
      <c r="E147" s="7">
        <f t="shared" si="32"/>
        <v>2.1098462021971276</v>
      </c>
      <c r="F147" s="28"/>
      <c r="G147" s="8">
        <f t="shared" si="33"/>
        <v>55.340465924710486</v>
      </c>
      <c r="H147" s="32">
        <f t="shared" si="40"/>
        <v>7.3467776411513942E-4</v>
      </c>
      <c r="I147" s="7">
        <f t="shared" si="34"/>
        <v>2.010618975034439</v>
      </c>
      <c r="J147" s="8">
        <f t="shared" si="35"/>
        <v>3977.8541514909643</v>
      </c>
      <c r="K147" s="7">
        <f t="shared" si="41"/>
        <v>0.47327181951781649</v>
      </c>
      <c r="L147" s="7">
        <f t="shared" si="36"/>
        <v>1.9719659146575686E-2</v>
      </c>
      <c r="M147" s="7">
        <f t="shared" si="42"/>
        <v>4.0168828978622049</v>
      </c>
      <c r="N147" s="28"/>
      <c r="O147" s="8">
        <f t="shared" si="37"/>
        <v>131.63654775350469</v>
      </c>
      <c r="P147" s="8">
        <f t="shared" si="43"/>
        <v>7348.3757557437193</v>
      </c>
      <c r="Q147" s="9">
        <f t="shared" si="38"/>
        <v>-74.529735251065858</v>
      </c>
      <c r="R147" s="7">
        <f t="shared" si="44"/>
        <v>0.27712957421789497</v>
      </c>
    </row>
    <row r="148" spans="1:18" x14ac:dyDescent="0.25">
      <c r="A148" s="1">
        <v>141</v>
      </c>
      <c r="B148" s="6">
        <f t="shared" si="39"/>
        <v>-34.025999999999591</v>
      </c>
      <c r="C148" s="6">
        <f t="shared" si="30"/>
        <v>1.9937196591469828</v>
      </c>
      <c r="D148" s="8">
        <f t="shared" si="31"/>
        <v>4222.672461345991</v>
      </c>
      <c r="E148" s="7">
        <f t="shared" si="32"/>
        <v>2.1179870710371942</v>
      </c>
      <c r="F148" s="28"/>
      <c r="G148" s="8">
        <f t="shared" si="33"/>
        <v>55.400676149676542</v>
      </c>
      <c r="H148" s="32">
        <f t="shared" si="40"/>
        <v>7.3308171587676185E-4</v>
      </c>
      <c r="I148" s="7">
        <f t="shared" si="34"/>
        <v>2.0128065211417039</v>
      </c>
      <c r="J148" s="8">
        <f t="shared" si="35"/>
        <v>4012.9719312594621</v>
      </c>
      <c r="K148" s="7">
        <f t="shared" si="41"/>
        <v>0.50469515241645868</v>
      </c>
      <c r="L148" s="7">
        <f t="shared" si="36"/>
        <v>2.1028964684019113E-2</v>
      </c>
      <c r="M148" s="7">
        <f t="shared" si="42"/>
        <v>4.5215780502786638</v>
      </c>
      <c r="N148" s="28"/>
      <c r="O148" s="8">
        <f t="shared" si="37"/>
        <v>133.16619874100718</v>
      </c>
      <c r="P148" s="8">
        <f t="shared" si="43"/>
        <v>7481.5419544847264</v>
      </c>
      <c r="Q148" s="9">
        <f t="shared" si="38"/>
        <v>-74.249385358979524</v>
      </c>
      <c r="R148" s="7">
        <f t="shared" si="44"/>
        <v>0.28034989208633476</v>
      </c>
    </row>
    <row r="149" spans="1:18" x14ac:dyDescent="0.25">
      <c r="A149" s="1">
        <v>142</v>
      </c>
      <c r="B149" s="6">
        <f t="shared" si="39"/>
        <v>-34.011999999999588</v>
      </c>
      <c r="C149" s="6">
        <f t="shared" si="30"/>
        <v>2.0090289646844326</v>
      </c>
      <c r="D149" s="8">
        <f t="shared" si="31"/>
        <v>4271.4030777206362</v>
      </c>
      <c r="E149" s="7">
        <f t="shared" si="32"/>
        <v>2.1261032831308957</v>
      </c>
      <c r="F149" s="28"/>
      <c r="G149" s="8">
        <f t="shared" si="33"/>
        <v>55.460474073209767</v>
      </c>
      <c r="H149" s="32">
        <f t="shared" si="40"/>
        <v>7.3150173905369852E-4</v>
      </c>
      <c r="I149" s="7">
        <f t="shared" si="34"/>
        <v>2.0149790875940199</v>
      </c>
      <c r="J149" s="8">
        <f t="shared" si="35"/>
        <v>4048.1513502097964</v>
      </c>
      <c r="K149" s="7">
        <f t="shared" si="41"/>
        <v>0.53641317925273868</v>
      </c>
      <c r="L149" s="7">
        <f t="shared" si="36"/>
        <v>2.2350549135530778E-2</v>
      </c>
      <c r="M149" s="7">
        <f t="shared" si="42"/>
        <v>5.0579912295314022</v>
      </c>
      <c r="N149" s="28"/>
      <c r="O149" s="8">
        <f t="shared" si="37"/>
        <v>134.70296745899799</v>
      </c>
      <c r="P149" s="8">
        <f t="shared" si="43"/>
        <v>7616.244921943724</v>
      </c>
      <c r="Q149" s="9">
        <f t="shared" si="38"/>
        <v>-73.965800164329011</v>
      </c>
      <c r="R149" s="7">
        <f t="shared" si="44"/>
        <v>0.28358519465051302</v>
      </c>
    </row>
    <row r="150" spans="1:18" x14ac:dyDescent="0.25">
      <c r="A150" s="1">
        <v>143</v>
      </c>
      <c r="B150" s="6">
        <f t="shared" si="39"/>
        <v>-33.997999999999585</v>
      </c>
      <c r="C150" s="6">
        <f t="shared" si="30"/>
        <v>2.0243505491359457</v>
      </c>
      <c r="D150" s="8">
        <f t="shared" si="31"/>
        <v>4320.3590277190287</v>
      </c>
      <c r="E150" s="7">
        <f t="shared" si="32"/>
        <v>2.1341951025048944</v>
      </c>
      <c r="F150" s="28"/>
      <c r="G150" s="8">
        <f t="shared" si="33"/>
        <v>55.519865463567214</v>
      </c>
      <c r="H150" s="32">
        <f t="shared" si="40"/>
        <v>7.2993755413499684E-4</v>
      </c>
      <c r="I150" s="7">
        <f t="shared" si="34"/>
        <v>2.0171368839625727</v>
      </c>
      <c r="J150" s="8">
        <f t="shared" si="35"/>
        <v>4083.3921587320046</v>
      </c>
      <c r="K150" s="7">
        <f t="shared" si="41"/>
        <v>0.5684251239106568</v>
      </c>
      <c r="L150" s="7">
        <f t="shared" si="36"/>
        <v>2.3684380162944031E-2</v>
      </c>
      <c r="M150" s="7">
        <f t="shared" si="42"/>
        <v>5.6264163534420586</v>
      </c>
      <c r="N150" s="28"/>
      <c r="O150" s="8">
        <f t="shared" si="37"/>
        <v>136.24684229814727</v>
      </c>
      <c r="P150" s="8">
        <f t="shared" si="43"/>
        <v>7752.4917642418714</v>
      </c>
      <c r="Q150" s="9">
        <f t="shared" si="38"/>
        <v>-73.678964706859219</v>
      </c>
      <c r="R150" s="7">
        <f t="shared" si="44"/>
        <v>0.28683545746979178</v>
      </c>
    </row>
    <row r="151" spans="1:18" x14ac:dyDescent="0.25">
      <c r="A151" s="1">
        <v>144</v>
      </c>
      <c r="B151" s="6">
        <f t="shared" si="39"/>
        <v>-33.983999999999583</v>
      </c>
      <c r="C151" s="6">
        <f t="shared" si="30"/>
        <v>2.039684380163358</v>
      </c>
      <c r="D151" s="8">
        <f t="shared" si="31"/>
        <v>4369.539948087534</v>
      </c>
      <c r="E151" s="7">
        <f t="shared" si="32"/>
        <v>2.1422627885877024</v>
      </c>
      <c r="F151" s="28"/>
      <c r="G151" s="8">
        <f t="shared" si="33"/>
        <v>55.578855968588428</v>
      </c>
      <c r="H151" s="32">
        <f t="shared" si="40"/>
        <v>7.2838888844432891E-4</v>
      </c>
      <c r="I151" s="7">
        <f t="shared" si="34"/>
        <v>2.0192801154435629</v>
      </c>
      <c r="J151" s="8">
        <f t="shared" si="35"/>
        <v>4118.6941106446975</v>
      </c>
      <c r="K151" s="7">
        <f t="shared" si="41"/>
        <v>0.6007302205975944</v>
      </c>
      <c r="L151" s="7">
        <f t="shared" si="36"/>
        <v>2.5030425858233098E-2</v>
      </c>
      <c r="M151" s="7">
        <f t="shared" si="42"/>
        <v>6.2271465740396525</v>
      </c>
      <c r="N151" s="28"/>
      <c r="O151" s="8">
        <f t="shared" si="37"/>
        <v>137.79781180288845</v>
      </c>
      <c r="P151" s="8">
        <f t="shared" si="43"/>
        <v>7890.28957604476</v>
      </c>
      <c r="Q151" s="9">
        <f t="shared" si="38"/>
        <v>-73.38886405043209</v>
      </c>
      <c r="R151" s="7">
        <f t="shared" si="44"/>
        <v>0.29010065642712846</v>
      </c>
    </row>
    <row r="152" spans="1:18" x14ac:dyDescent="0.25">
      <c r="A152" s="1">
        <v>145</v>
      </c>
      <c r="B152" s="6">
        <f t="shared" si="39"/>
        <v>-33.96999999999958</v>
      </c>
      <c r="C152" s="6">
        <f t="shared" si="30"/>
        <v>2.0550304258586536</v>
      </c>
      <c r="D152" s="8">
        <f t="shared" si="31"/>
        <v>4418.9454803643912</v>
      </c>
      <c r="E152" s="7">
        <f t="shared" si="32"/>
        <v>2.150306596321085</v>
      </c>
      <c r="F152" s="28"/>
      <c r="G152" s="8">
        <f t="shared" si="33"/>
        <v>55.637451119027119</v>
      </c>
      <c r="H152" s="32">
        <f t="shared" si="40"/>
        <v>7.268554759256241E-4</v>
      </c>
      <c r="I152" s="7">
        <f t="shared" si="34"/>
        <v>2.0214089829792523</v>
      </c>
      <c r="J152" s="8">
        <f t="shared" si="35"/>
        <v>4154.0569631263606</v>
      </c>
      <c r="K152" s="7">
        <f t="shared" si="41"/>
        <v>0.6333277136485671</v>
      </c>
      <c r="L152" s="7">
        <f t="shared" si="36"/>
        <v>2.638865473535696E-2</v>
      </c>
      <c r="M152" s="7">
        <f t="shared" si="42"/>
        <v>6.8604742876882199</v>
      </c>
      <c r="N152" s="28"/>
      <c r="O152" s="8">
        <f t="shared" si="37"/>
        <v>139.35586466877146</v>
      </c>
      <c r="P152" s="8">
        <f t="shared" si="43"/>
        <v>8029.6454407135316</v>
      </c>
      <c r="Q152" s="9">
        <f t="shared" si="38"/>
        <v>-73.095483282708358</v>
      </c>
      <c r="R152" s="7">
        <f t="shared" si="44"/>
        <v>0.29338076772373256</v>
      </c>
    </row>
    <row r="153" spans="1:18" x14ac:dyDescent="0.25">
      <c r="A153" s="1">
        <v>146</v>
      </c>
      <c r="B153" s="6">
        <f t="shared" si="39"/>
        <v>-33.955999999999577</v>
      </c>
      <c r="C153" s="6">
        <f t="shared" si="30"/>
        <v>2.0703886547357797</v>
      </c>
      <c r="D153" s="8">
        <f t="shared" si="31"/>
        <v>4468.575270797759</v>
      </c>
      <c r="E153" s="7">
        <f t="shared" si="32"/>
        <v>2.1583267762680203</v>
      </c>
      <c r="F153" s="28"/>
      <c r="G153" s="8">
        <f t="shared" si="33"/>
        <v>55.695656331768198</v>
      </c>
      <c r="H153" s="32">
        <f t="shared" si="40"/>
        <v>7.2533705693689698E-4</v>
      </c>
      <c r="I153" s="7">
        <f t="shared" si="34"/>
        <v>2.0235236833748425</v>
      </c>
      <c r="J153" s="8">
        <f t="shared" si="35"/>
        <v>4189.4804766484303</v>
      </c>
      <c r="K153" s="7">
        <f t="shared" si="41"/>
        <v>0.66621685733566061</v>
      </c>
      <c r="L153" s="7">
        <f t="shared" si="36"/>
        <v>2.7759035722319195E-2</v>
      </c>
      <c r="M153" s="7">
        <f t="shared" si="42"/>
        <v>7.5266911450238805</v>
      </c>
      <c r="N153" s="28"/>
      <c r="O153" s="8">
        <f t="shared" si="37"/>
        <v>140.92098973987811</v>
      </c>
      <c r="P153" s="8">
        <f t="shared" si="43"/>
        <v>8170.5664304534093</v>
      </c>
      <c r="Q153" s="9">
        <f t="shared" si="38"/>
        <v>-72.79880751483492</v>
      </c>
      <c r="R153" s="7">
        <f t="shared" si="44"/>
        <v>0.29667576787343819</v>
      </c>
    </row>
    <row r="154" spans="1:18" x14ac:dyDescent="0.25">
      <c r="A154" s="1">
        <v>147</v>
      </c>
      <c r="B154" s="6">
        <f t="shared" si="39"/>
        <v>-33.941999999999574</v>
      </c>
      <c r="C154" s="6">
        <f t="shared" si="30"/>
        <v>2.0857590357227451</v>
      </c>
      <c r="D154" s="8">
        <f t="shared" si="31"/>
        <v>4518.4289702659198</v>
      </c>
      <c r="E154" s="7">
        <f t="shared" si="32"/>
        <v>2.1663235747173548</v>
      </c>
      <c r="F154" s="28"/>
      <c r="G154" s="8">
        <f t="shared" si="33"/>
        <v>55.753476912935255</v>
      </c>
      <c r="H154" s="32">
        <f t="shared" si="40"/>
        <v>7.2383337805186304E-4</v>
      </c>
      <c r="I154" s="7">
        <f t="shared" si="34"/>
        <v>2.0256244094113773</v>
      </c>
      <c r="J154" s="8">
        <f t="shared" si="35"/>
        <v>4224.9644149103297</v>
      </c>
      <c r="K154" s="7">
        <f t="shared" si="41"/>
        <v>0.6993969156824168</v>
      </c>
      <c r="L154" s="7">
        <f t="shared" si="36"/>
        <v>2.9141538153434031E-2</v>
      </c>
      <c r="M154" s="7">
        <f t="shared" si="42"/>
        <v>8.2260880607062976</v>
      </c>
      <c r="N154" s="28"/>
      <c r="O154" s="8">
        <f t="shared" si="37"/>
        <v>142.49317600630604</v>
      </c>
      <c r="P154" s="8">
        <f t="shared" si="43"/>
        <v>8313.0596064597157</v>
      </c>
      <c r="Q154" s="9">
        <f t="shared" si="38"/>
        <v>-72.498821881137445</v>
      </c>
      <c r="R154" s="7">
        <f t="shared" si="44"/>
        <v>0.29998563369747444</v>
      </c>
    </row>
    <row r="155" spans="1:18" x14ac:dyDescent="0.25">
      <c r="A155" s="1">
        <v>148</v>
      </c>
      <c r="B155" s="6">
        <f t="shared" si="39"/>
        <v>-33.927999999999571</v>
      </c>
      <c r="C155" s="6">
        <f t="shared" si="30"/>
        <v>2.1011415381538612</v>
      </c>
      <c r="D155" s="8">
        <f t="shared" si="31"/>
        <v>4568.5062341992243</v>
      </c>
      <c r="E155" s="7">
        <f t="shared" si="32"/>
        <v>2.1742972337852495</v>
      </c>
      <c r="F155" s="28"/>
      <c r="G155" s="8">
        <f t="shared" si="33"/>
        <v>55.81091806089254</v>
      </c>
      <c r="H155" s="32">
        <f t="shared" si="40"/>
        <v>7.2234419186903648E-4</v>
      </c>
      <c r="I155" s="7">
        <f t="shared" si="34"/>
        <v>2.0277113499548092</v>
      </c>
      <c r="J155" s="8">
        <f t="shared" si="35"/>
        <v>4260.5085447760894</v>
      </c>
      <c r="K155" s="7">
        <f t="shared" si="41"/>
        <v>0.73286716228295046</v>
      </c>
      <c r="L155" s="7">
        <f t="shared" si="36"/>
        <v>3.0536131761789601E-2</v>
      </c>
      <c r="M155" s="7">
        <f t="shared" si="42"/>
        <v>8.958955222989248</v>
      </c>
      <c r="N155" s="28"/>
      <c r="O155" s="8">
        <f t="shared" si="37"/>
        <v>144.07241260170673</v>
      </c>
      <c r="P155" s="8">
        <f t="shared" si="43"/>
        <v>8457.1320190614224</v>
      </c>
      <c r="Q155" s="9">
        <f t="shared" si="38"/>
        <v>-72.195511538818053</v>
      </c>
      <c r="R155" s="7">
        <f t="shared" si="44"/>
        <v>0.30331034231939213</v>
      </c>
    </row>
    <row r="156" spans="1:18" x14ac:dyDescent="0.25">
      <c r="A156" s="1">
        <v>149</v>
      </c>
      <c r="B156" s="6">
        <f t="shared" si="39"/>
        <v>-33.913999999999568</v>
      </c>
      <c r="C156" s="6">
        <f t="shared" si="30"/>
        <v>2.1165361317622242</v>
      </c>
      <c r="D156" s="8">
        <f t="shared" si="31"/>
        <v>4618.8067225040113</v>
      </c>
      <c r="E156" s="7">
        <f t="shared" si="32"/>
        <v>2.1822479915135684</v>
      </c>
      <c r="F156" s="28"/>
      <c r="G156" s="8">
        <f t="shared" si="33"/>
        <v>55.867984869146056</v>
      </c>
      <c r="H156" s="32">
        <f t="shared" si="40"/>
        <v>7.2086925682795155E-4</v>
      </c>
      <c r="I156" s="7">
        <f t="shared" si="34"/>
        <v>2.0297846900614007</v>
      </c>
      <c r="J156" s="8">
        <f t="shared" si="35"/>
        <v>4296.1126362127425</v>
      </c>
      <c r="K156" s="7">
        <f t="shared" si="41"/>
        <v>0.76662688012573954</v>
      </c>
      <c r="L156" s="7">
        <f t="shared" si="36"/>
        <v>3.194278667190581E-2</v>
      </c>
      <c r="M156" s="7">
        <f t="shared" si="42"/>
        <v>9.7255821031149878</v>
      </c>
      <c r="N156" s="28"/>
      <c r="O156" s="8">
        <f t="shared" si="37"/>
        <v>145.65868880088647</v>
      </c>
      <c r="P156" s="8">
        <f t="shared" si="43"/>
        <v>8602.7907078623084</v>
      </c>
      <c r="Q156" s="9">
        <f t="shared" si="38"/>
        <v>-71.88886166765829</v>
      </c>
      <c r="R156" s="7">
        <f t="shared" si="44"/>
        <v>0.30664987115976317</v>
      </c>
    </row>
    <row r="157" spans="1:18" x14ac:dyDescent="0.25">
      <c r="A157" s="1">
        <v>150</v>
      </c>
      <c r="B157" s="6">
        <f t="shared" si="39"/>
        <v>-33.899999999999565</v>
      </c>
      <c r="C157" s="6">
        <f t="shared" si="30"/>
        <v>2.1319427866723402</v>
      </c>
      <c r="D157" s="8">
        <f t="shared" si="31"/>
        <v>4669.3300994881574</v>
      </c>
      <c r="E157" s="7">
        <f t="shared" si="32"/>
        <v>2.1901760819652756</v>
      </c>
      <c r="F157" s="28"/>
      <c r="G157" s="8">
        <f t="shared" si="33"/>
        <v>55.924682329147366</v>
      </c>
      <c r="H157" s="32">
        <f t="shared" si="40"/>
        <v>7.1940833703221187E-4</v>
      </c>
      <c r="I157" s="7">
        <f t="shared" si="34"/>
        <v>2.0318446110795931</v>
      </c>
      <c r="J157" s="8">
        <f t="shared" si="35"/>
        <v>4331.7764622302047</v>
      </c>
      <c r="K157" s="7">
        <f t="shared" si="41"/>
        <v>0.80067536142178486</v>
      </c>
      <c r="L157" s="7">
        <f t="shared" si="36"/>
        <v>3.3361473392574365E-2</v>
      </c>
      <c r="M157" s="7">
        <f t="shared" si="42"/>
        <v>10.526257464536773</v>
      </c>
      <c r="N157" s="28"/>
      <c r="O157" s="8">
        <f t="shared" si="37"/>
        <v>147.25199401745851</v>
      </c>
      <c r="P157" s="8">
        <f t="shared" si="43"/>
        <v>8750.0427018797673</v>
      </c>
      <c r="Q157" s="9">
        <f t="shared" si="38"/>
        <v>-71.578857469726813</v>
      </c>
      <c r="R157" s="7">
        <f t="shared" si="44"/>
        <v>0.31000419793147671</v>
      </c>
    </row>
    <row r="158" spans="1:18" x14ac:dyDescent="0.25">
      <c r="A158" s="1">
        <v>151</v>
      </c>
      <c r="B158" s="6">
        <f t="shared" si="39"/>
        <v>-33.885999999999562</v>
      </c>
      <c r="C158" s="6">
        <f t="shared" si="30"/>
        <v>2.147361473393012</v>
      </c>
      <c r="D158" s="8">
        <f t="shared" si="31"/>
        <v>4720.0760337886222</v>
      </c>
      <c r="E158" s="7">
        <f t="shared" si="32"/>
        <v>2.198081735317019</v>
      </c>
      <c r="F158" s="28"/>
      <c r="G158" s="8">
        <f t="shared" si="33"/>
        <v>55.981015333004621</v>
      </c>
      <c r="H158" s="32">
        <f t="shared" si="40"/>
        <v>7.1796120207905383E-4</v>
      </c>
      <c r="I158" s="7">
        <f t="shared" si="34"/>
        <v>2.0338912907485027</v>
      </c>
      <c r="J158" s="8">
        <f t="shared" si="35"/>
        <v>4367.4997988229197</v>
      </c>
      <c r="K158" s="7">
        <f t="shared" si="41"/>
        <v>0.83501190743724418</v>
      </c>
      <c r="L158" s="7">
        <f t="shared" si="36"/>
        <v>3.4792162809885167E-2</v>
      </c>
      <c r="M158" s="7">
        <f t="shared" si="42"/>
        <v>11.361269371974018</v>
      </c>
      <c r="N158" s="28"/>
      <c r="O158" s="8">
        <f t="shared" si="37"/>
        <v>148.852317801558</v>
      </c>
      <c r="P158" s="8">
        <f t="shared" si="43"/>
        <v>8898.8950196813257</v>
      </c>
      <c r="Q158" s="9">
        <f t="shared" si="38"/>
        <v>-71.265484169091948</v>
      </c>
      <c r="R158" s="7">
        <f t="shared" si="44"/>
        <v>0.3133733006348649</v>
      </c>
    </row>
    <row r="159" spans="1:18" x14ac:dyDescent="0.25">
      <c r="A159" s="1">
        <v>152</v>
      </c>
      <c r="B159" s="6">
        <f t="shared" si="39"/>
        <v>-33.871999999999559</v>
      </c>
      <c r="C159" s="6">
        <f t="shared" si="30"/>
        <v>2.1627921628103266</v>
      </c>
      <c r="D159" s="8">
        <f t="shared" si="31"/>
        <v>4771.0441983004248</v>
      </c>
      <c r="E159" s="7">
        <f t="shared" si="32"/>
        <v>2.2059651779489262</v>
      </c>
      <c r="F159" s="28"/>
      <c r="G159" s="8">
        <f t="shared" si="33"/>
        <v>56.036988676103789</v>
      </c>
      <c r="H159" s="32">
        <f t="shared" si="40"/>
        <v>7.1652762689516057E-4</v>
      </c>
      <c r="I159" s="7">
        <f t="shared" si="34"/>
        <v>2.0359249032931537</v>
      </c>
      <c r="J159" s="8">
        <f t="shared" si="35"/>
        <v>4403.2824249128053</v>
      </c>
      <c r="K159" s="7">
        <f t="shared" si="41"/>
        <v>0.86963582833015385</v>
      </c>
      <c r="L159" s="7">
        <f t="shared" si="36"/>
        <v>3.6234826180423077E-2</v>
      </c>
      <c r="M159" s="7">
        <f t="shared" si="42"/>
        <v>12.230905200304171</v>
      </c>
      <c r="N159" s="28"/>
      <c r="O159" s="8">
        <f t="shared" si="37"/>
        <v>150.4596498376022</v>
      </c>
      <c r="P159" s="8">
        <f t="shared" si="43"/>
        <v>9049.354669518927</v>
      </c>
      <c r="Q159" s="9">
        <f t="shared" si="38"/>
        <v>-70.948727011539106</v>
      </c>
      <c r="R159" s="7">
        <f t="shared" si="44"/>
        <v>0.31675715755284273</v>
      </c>
    </row>
    <row r="160" spans="1:18" x14ac:dyDescent="0.25">
      <c r="A160" s="1">
        <v>153</v>
      </c>
      <c r="B160" s="6">
        <f t="shared" si="39"/>
        <v>-33.857999999999556</v>
      </c>
      <c r="C160" s="6">
        <f t="shared" si="30"/>
        <v>2.1782348261808693</v>
      </c>
      <c r="D160" s="8">
        <f t="shared" si="31"/>
        <v>4822.2342701074194</v>
      </c>
      <c r="E160" s="7">
        <f t="shared" si="32"/>
        <v>2.2138266325317697</v>
      </c>
      <c r="F160" s="28"/>
      <c r="G160" s="8">
        <f t="shared" si="33"/>
        <v>56.092607059644223</v>
      </c>
      <c r="H160" s="32">
        <f t="shared" si="40"/>
        <v>7.1510739157843839E-4</v>
      </c>
      <c r="I160" s="7">
        <f t="shared" si="34"/>
        <v>2.0379456195165999</v>
      </c>
      <c r="J160" s="8">
        <f t="shared" si="35"/>
        <v>4439.1241222938052</v>
      </c>
      <c r="K160" s="7">
        <f t="shared" si="41"/>
        <v>0.90454644299121045</v>
      </c>
      <c r="L160" s="7">
        <f t="shared" si="36"/>
        <v>3.7689435124633769E-2</v>
      </c>
      <c r="M160" s="7">
        <f t="shared" si="42"/>
        <v>13.135451643295381</v>
      </c>
      <c r="N160" s="28"/>
      <c r="O160" s="8">
        <f t="shared" si="37"/>
        <v>152.07397994210757</v>
      </c>
      <c r="P160" s="8">
        <f t="shared" si="43"/>
        <v>9201.4286494610351</v>
      </c>
      <c r="Q160" s="9">
        <f t="shared" si="38"/>
        <v>-70.62857126429256</v>
      </c>
      <c r="R160" s="7">
        <f t="shared" si="44"/>
        <v>0.32015574724654527</v>
      </c>
    </row>
    <row r="161" spans="1:18" x14ac:dyDescent="0.25">
      <c r="A161" s="1">
        <v>154</v>
      </c>
      <c r="B161" s="6">
        <f t="shared" si="39"/>
        <v>-33.843999999999554</v>
      </c>
      <c r="C161" s="6">
        <f t="shared" si="30"/>
        <v>2.19368943512508</v>
      </c>
      <c r="D161" s="8">
        <f t="shared" si="31"/>
        <v>4873.6459304145919</v>
      </c>
      <c r="E161" s="7">
        <f t="shared" si="32"/>
        <v>2.2216663181115726</v>
      </c>
      <c r="F161" s="28"/>
      <c r="G161" s="8">
        <f t="shared" si="33"/>
        <v>56.147875093091429</v>
      </c>
      <c r="H161" s="32">
        <f t="shared" si="40"/>
        <v>7.1370028124551998E-4</v>
      </c>
      <c r="I161" s="7">
        <f t="shared" si="34"/>
        <v>2.03995360688904</v>
      </c>
      <c r="J161" s="8">
        <f t="shared" si="35"/>
        <v>4475.0246755777871</v>
      </c>
      <c r="K161" s="7">
        <f t="shared" si="41"/>
        <v>0.9397430788885327</v>
      </c>
      <c r="L161" s="7">
        <f t="shared" si="36"/>
        <v>3.9155961620355527E-2</v>
      </c>
      <c r="M161" s="7">
        <f t="shared" si="42"/>
        <v>14.075194722183914</v>
      </c>
      <c r="N161" s="28"/>
      <c r="O161" s="8">
        <f t="shared" si="37"/>
        <v>153.69529806155455</v>
      </c>
      <c r="P161" s="8">
        <f t="shared" si="43"/>
        <v>9355.1239475225902</v>
      </c>
      <c r="Q161" s="9">
        <f t="shared" si="38"/>
        <v>-70.305002215741922</v>
      </c>
      <c r="R161" s="7">
        <f t="shared" si="44"/>
        <v>0.32356904855063817</v>
      </c>
    </row>
    <row r="162" spans="1:18" x14ac:dyDescent="0.25">
      <c r="A162" s="1">
        <v>155</v>
      </c>
      <c r="B162" s="6">
        <f t="shared" si="39"/>
        <v>-33.829999999999551</v>
      </c>
      <c r="C162" s="6">
        <f t="shared" si="30"/>
        <v>2.2091559616208016</v>
      </c>
      <c r="D162" s="8">
        <f t="shared" si="31"/>
        <v>4925.2788644819766</v>
      </c>
      <c r="E162" s="7">
        <f t="shared" si="32"/>
        <v>2.2294844501917486</v>
      </c>
      <c r="F162" s="28"/>
      <c r="G162" s="8">
        <f t="shared" si="33"/>
        <v>56.202797296550692</v>
      </c>
      <c r="H162" s="32">
        <f t="shared" si="40"/>
        <v>7.1230608588472891E-4</v>
      </c>
      <c r="I162" s="7">
        <f t="shared" si="34"/>
        <v>2.0419490296340554</v>
      </c>
      <c r="J162" s="8">
        <f t="shared" si="35"/>
        <v>4510.9838721418846</v>
      </c>
      <c r="K162" s="7">
        <f t="shared" si="41"/>
        <v>0.9752250719162</v>
      </c>
      <c r="L162" s="7">
        <f t="shared" si="36"/>
        <v>4.0634377996508327E-2</v>
      </c>
      <c r="M162" s="7">
        <f t="shared" si="42"/>
        <v>15.050419794100113</v>
      </c>
      <c r="N162" s="28"/>
      <c r="O162" s="8">
        <f t="shared" si="37"/>
        <v>155.32359427030363</v>
      </c>
      <c r="P162" s="8">
        <f t="shared" si="43"/>
        <v>9510.4475417928934</v>
      </c>
      <c r="Q162" s="9">
        <f t="shared" si="38"/>
        <v>-69.978005175172854</v>
      </c>
      <c r="R162" s="7">
        <f t="shared" si="44"/>
        <v>0.32699704056906853</v>
      </c>
    </row>
    <row r="163" spans="1:18" x14ac:dyDescent="0.25">
      <c r="A163" s="1">
        <v>156</v>
      </c>
      <c r="B163" s="6">
        <f t="shared" si="39"/>
        <v>-33.815999999999548</v>
      </c>
      <c r="C163" s="6">
        <f t="shared" si="30"/>
        <v>2.2246343779969635</v>
      </c>
      <c r="D163" s="8">
        <f t="shared" si="31"/>
        <v>4977.1327615600094</v>
      </c>
      <c r="E163" s="7">
        <f t="shared" si="32"/>
        <v>2.2372812408128677</v>
      </c>
      <c r="F163" s="28"/>
      <c r="G163" s="8">
        <f t="shared" si="33"/>
        <v>56.257378103064248</v>
      </c>
      <c r="H163" s="32">
        <f t="shared" si="40"/>
        <v>7.1092460021429703E-4</v>
      </c>
      <c r="I163" s="7">
        <f t="shared" si="34"/>
        <v>2.0439320488120676</v>
      </c>
      <c r="J163" s="8">
        <f t="shared" si="35"/>
        <v>4547.0015020770934</v>
      </c>
      <c r="K163" s="7">
        <f t="shared" si="41"/>
        <v>1.0109917662465329</v>
      </c>
      <c r="L163" s="7">
        <f t="shared" si="36"/>
        <v>4.2124656926938869E-2</v>
      </c>
      <c r="M163" s="7">
        <f t="shared" si="42"/>
        <v>16.061411560346645</v>
      </c>
      <c r="N163" s="28"/>
      <c r="O163" s="8">
        <f t="shared" si="37"/>
        <v>156.95885876855647</v>
      </c>
      <c r="P163" s="8">
        <f t="shared" si="43"/>
        <v>9667.4064005614491</v>
      </c>
      <c r="Q163" s="9">
        <f t="shared" si="38"/>
        <v>-69.647565472502208</v>
      </c>
      <c r="R163" s="7">
        <f t="shared" si="44"/>
        <v>0.33043970267064537</v>
      </c>
    </row>
    <row r="164" spans="1:18" x14ac:dyDescent="0.25">
      <c r="A164" s="1">
        <v>157</v>
      </c>
      <c r="B164" s="6">
        <f t="shared" si="39"/>
        <v>-33.801999999999545</v>
      </c>
      <c r="C164" s="6">
        <f t="shared" si="30"/>
        <v>2.2401246569273923</v>
      </c>
      <c r="D164" s="8">
        <f t="shared" si="31"/>
        <v>5029.2073148262425</v>
      </c>
      <c r="E164" s="7">
        <f t="shared" si="32"/>
        <v>2.2450568986301067</v>
      </c>
      <c r="F164" s="28"/>
      <c r="G164" s="8">
        <f t="shared" si="33"/>
        <v>56.311621860834997</v>
      </c>
      <c r="H164" s="32">
        <f t="shared" si="40"/>
        <v>7.0955562354560594E-4</v>
      </c>
      <c r="I164" s="7">
        <f t="shared" si="34"/>
        <v>2.0459028224011337</v>
      </c>
      <c r="J164" s="8">
        <f t="shared" si="35"/>
        <v>4583.0773581381236</v>
      </c>
      <c r="K164" s="7">
        <f t="shared" si="41"/>
        <v>1.04704251418578</v>
      </c>
      <c r="L164" s="7">
        <f t="shared" si="36"/>
        <v>4.3626771424407497E-2</v>
      </c>
      <c r="M164" s="7">
        <f t="shared" si="42"/>
        <v>17.108454074532425</v>
      </c>
      <c r="N164" s="28"/>
      <c r="O164" s="8">
        <f t="shared" si="37"/>
        <v>158.60108188036043</v>
      </c>
      <c r="P164" s="8">
        <f t="shared" si="43"/>
        <v>9826.0074824418098</v>
      </c>
      <c r="Q164" s="9">
        <f t="shared" si="38"/>
        <v>-69.313668458017247</v>
      </c>
      <c r="R164" s="7">
        <f t="shared" si="44"/>
        <v>0.33389701448496112</v>
      </c>
    </row>
    <row r="165" spans="1:18" x14ac:dyDescent="0.25">
      <c r="A165" s="1">
        <v>158</v>
      </c>
      <c r="B165" s="6">
        <f t="shared" si="39"/>
        <v>-33.787999999999542</v>
      </c>
      <c r="C165" s="6">
        <f t="shared" si="30"/>
        <v>2.2556267714248648</v>
      </c>
      <c r="D165" s="8">
        <f t="shared" si="31"/>
        <v>5081.5022213237826</v>
      </c>
      <c r="E165" s="7">
        <f t="shared" si="32"/>
        <v>2.2528116289885274</v>
      </c>
      <c r="F165" s="28"/>
      <c r="G165" s="8">
        <f t="shared" si="33"/>
        <v>56.36553283537998</v>
      </c>
      <c r="H165" s="32">
        <f t="shared" si="40"/>
        <v>7.0819895965122605E-4</v>
      </c>
      <c r="I165" s="7">
        <f t="shared" si="34"/>
        <v>2.0478615053751841</v>
      </c>
      <c r="J165" s="8">
        <f t="shared" si="35"/>
        <v>4619.21123569469</v>
      </c>
      <c r="K165" s="7">
        <f t="shared" si="41"/>
        <v>1.0833766760335493</v>
      </c>
      <c r="L165" s="7">
        <f t="shared" si="36"/>
        <v>4.5140694834731224E-2</v>
      </c>
      <c r="M165" s="7">
        <f t="shared" si="42"/>
        <v>18.191830750565973</v>
      </c>
      <c r="N165" s="28"/>
      <c r="O165" s="8">
        <f t="shared" si="37"/>
        <v>160.25025405166681</v>
      </c>
      <c r="P165" s="8">
        <f t="shared" si="43"/>
        <v>9986.2577364934768</v>
      </c>
      <c r="Q165" s="9">
        <f t="shared" si="38"/>
        <v>-68.976299502118991</v>
      </c>
      <c r="R165" s="7">
        <f t="shared" si="44"/>
        <v>0.33736895589825622</v>
      </c>
    </row>
    <row r="166" spans="1:18" x14ac:dyDescent="0.25">
      <c r="A166" s="1">
        <v>159</v>
      </c>
      <c r="B166" s="6">
        <f t="shared" si="39"/>
        <v>-33.773999999999539</v>
      </c>
      <c r="C166" s="6">
        <f t="shared" si="30"/>
        <v>2.2711406948351893</v>
      </c>
      <c r="D166" s="8">
        <f t="shared" si="31"/>
        <v>5134.0171819007301</v>
      </c>
      <c r="E166" s="7">
        <f t="shared" si="32"/>
        <v>2.2605456339961765</v>
      </c>
      <c r="F166" s="28"/>
      <c r="G166" s="8">
        <f t="shared" si="33"/>
        <v>56.419115211615498</v>
      </c>
      <c r="H166" s="32">
        <f t="shared" si="40"/>
        <v>7.0685441663759631E-4</v>
      </c>
      <c r="I166" s="7">
        <f t="shared" si="34"/>
        <v>2.0498082497797783</v>
      </c>
      <c r="J166" s="8">
        <f t="shared" si="35"/>
        <v>4655.402932683749</v>
      </c>
      <c r="K166" s="7">
        <f t="shared" si="41"/>
        <v>1.1199936199453522</v>
      </c>
      <c r="L166" s="7">
        <f t="shared" si="36"/>
        <v>4.6666400831056346E-2</v>
      </c>
      <c r="M166" s="7">
        <f t="shared" si="42"/>
        <v>19.311824370511324</v>
      </c>
      <c r="N166" s="28"/>
      <c r="O166" s="8">
        <f t="shared" si="37"/>
        <v>161.90636584842142</v>
      </c>
      <c r="P166" s="8">
        <f t="shared" si="43"/>
        <v>10148.164102341898</v>
      </c>
      <c r="Q166" s="9">
        <f t="shared" si="38"/>
        <v>-68.635443995069693</v>
      </c>
      <c r="R166" s="7">
        <f t="shared" si="44"/>
        <v>0.34085550704929801</v>
      </c>
    </row>
    <row r="167" spans="1:18" x14ac:dyDescent="0.25">
      <c r="A167" s="1">
        <v>160</v>
      </c>
      <c r="B167" s="6">
        <f t="shared" si="39"/>
        <v>-33.759999999999536</v>
      </c>
      <c r="C167" s="6">
        <f t="shared" si="30"/>
        <v>2.2866664008315212</v>
      </c>
      <c r="D167" s="8">
        <f t="shared" si="31"/>
        <v>5186.751901151245</v>
      </c>
      <c r="E167" s="7">
        <f t="shared" si="32"/>
        <v>2.268259112595147</v>
      </c>
      <c r="F167" s="28"/>
      <c r="G167" s="8">
        <f t="shared" si="33"/>
        <v>56.472373095877245</v>
      </c>
      <c r="H167" s="32">
        <f t="shared" si="40"/>
        <v>7.055218068221028E-4</v>
      </c>
      <c r="I167" s="7">
        <f t="shared" si="34"/>
        <v>2.0517432048055011</v>
      </c>
      <c r="J167" s="8">
        <f t="shared" si="35"/>
        <v>4691.6522495631261</v>
      </c>
      <c r="K167" s="7">
        <f t="shared" si="41"/>
        <v>1.1568927217985359</v>
      </c>
      <c r="L167" s="7">
        <f t="shared" si="36"/>
        <v>4.8203863408272325E-2</v>
      </c>
      <c r="M167" s="7">
        <f t="shared" si="42"/>
        <v>20.468717092309859</v>
      </c>
      <c r="N167" s="28"/>
      <c r="O167" s="8">
        <f t="shared" si="37"/>
        <v>163.5694079547057</v>
      </c>
      <c r="P167" s="8">
        <f t="shared" si="43"/>
        <v>10311.733510296604</v>
      </c>
      <c r="Q167" s="9">
        <f t="shared" si="38"/>
        <v>-68.291087346743993</v>
      </c>
      <c r="R167" s="7">
        <f t="shared" si="44"/>
        <v>0.34435664832570012</v>
      </c>
    </row>
    <row r="168" spans="1:18" x14ac:dyDescent="0.25">
      <c r="A168" s="1">
        <v>161</v>
      </c>
      <c r="B168" s="6">
        <f t="shared" si="39"/>
        <v>-33.745999999999533</v>
      </c>
      <c r="C168" s="6">
        <f t="shared" si="30"/>
        <v>2.3022038634087423</v>
      </c>
      <c r="D168" s="8">
        <f t="shared" si="31"/>
        <v>5239.7060873576947</v>
      </c>
      <c r="E168" s="7">
        <f t="shared" si="32"/>
        <v>2.2759522606306288</v>
      </c>
      <c r="F168" s="28"/>
      <c r="G168" s="8">
        <f t="shared" si="33"/>
        <v>56.525310517877273</v>
      </c>
      <c r="H168" s="32">
        <f t="shared" si="40"/>
        <v>7.0420094661441976E-4</v>
      </c>
      <c r="I168" s="7">
        <f t="shared" si="34"/>
        <v>2.053666516859062</v>
      </c>
      <c r="J168" s="8">
        <f t="shared" si="35"/>
        <v>4727.9589892661079</v>
      </c>
      <c r="K168" s="7">
        <f t="shared" si="41"/>
        <v>1.1940733650613371</v>
      </c>
      <c r="L168" s="7">
        <f t="shared" si="36"/>
        <v>4.9753056877555712E-2</v>
      </c>
      <c r="M168" s="7">
        <f t="shared" si="42"/>
        <v>21.662790457371194</v>
      </c>
      <c r="N168" s="28"/>
      <c r="O168" s="8">
        <f t="shared" si="37"/>
        <v>165.23937117091225</v>
      </c>
      <c r="P168" s="8">
        <f t="shared" si="43"/>
        <v>10476.972881467516</v>
      </c>
      <c r="Q168" s="9">
        <f t="shared" si="38"/>
        <v>-67.943214986384177</v>
      </c>
      <c r="R168" s="7">
        <f t="shared" si="44"/>
        <v>0.3478723603598155</v>
      </c>
    </row>
    <row r="169" spans="1:18" x14ac:dyDescent="0.25">
      <c r="A169" s="1">
        <v>162</v>
      </c>
      <c r="B169" s="6">
        <f t="shared" si="39"/>
        <v>-33.73199999999953</v>
      </c>
      <c r="C169" s="6">
        <f t="shared" si="30"/>
        <v>2.3177530568780256</v>
      </c>
      <c r="D169" s="8">
        <f t="shared" si="31"/>
        <v>5292.8794524342302</v>
      </c>
      <c r="E169" s="7">
        <f t="shared" si="32"/>
        <v>2.2836252709180545</v>
      </c>
      <c r="F169" s="28"/>
      <c r="G169" s="8">
        <f t="shared" si="33"/>
        <v>56.577931432600487</v>
      </c>
      <c r="H169" s="32">
        <f t="shared" si="40"/>
        <v>7.0289165640191511E-4</v>
      </c>
      <c r="I169" s="7">
        <f t="shared" si="34"/>
        <v>2.0555783296321977</v>
      </c>
      <c r="J169" s="8">
        <f t="shared" si="35"/>
        <v>4764.3229571572519</v>
      </c>
      <c r="K169" s="7">
        <f t="shared" si="41"/>
        <v>1.2315349406650242</v>
      </c>
      <c r="L169" s="7">
        <f t="shared" si="36"/>
        <v>5.1313955861042683E-2</v>
      </c>
      <c r="M169" s="7">
        <f t="shared" si="42"/>
        <v>22.894325398036219</v>
      </c>
      <c r="N169" s="28"/>
      <c r="O169" s="8">
        <f t="shared" si="37"/>
        <v>166.91624641196589</v>
      </c>
      <c r="P169" s="8">
        <f t="shared" si="43"/>
        <v>10643.889127879482</v>
      </c>
      <c r="Q169" s="9">
        <f t="shared" si="38"/>
        <v>-67.591812362358979</v>
      </c>
      <c r="R169" s="7">
        <f t="shared" si="44"/>
        <v>0.35140262402519795</v>
      </c>
    </row>
    <row r="170" spans="1:18" x14ac:dyDescent="0.25">
      <c r="A170" s="1">
        <v>163</v>
      </c>
      <c r="B170" s="6">
        <f t="shared" si="39"/>
        <v>-33.717999999999527</v>
      </c>
      <c r="C170" s="6">
        <f t="shared" si="30"/>
        <v>2.333313955861513</v>
      </c>
      <c r="D170" s="8">
        <f t="shared" si="31"/>
        <v>5346.2717118715382</v>
      </c>
      <c r="E170" s="7">
        <f t="shared" si="32"/>
        <v>2.2912783333083748</v>
      </c>
      <c r="F170" s="28"/>
      <c r="G170" s="8">
        <f t="shared" si="33"/>
        <v>56.630239722142917</v>
      </c>
      <c r="H170" s="32">
        <f t="shared" si="40"/>
        <v>7.0159376043895966E-4</v>
      </c>
      <c r="I170" s="7">
        <f t="shared" si="34"/>
        <v>2.0574787841684623</v>
      </c>
      <c r="J170" s="8">
        <f t="shared" si="35"/>
        <v>4800.7439609892508</v>
      </c>
      <c r="K170" s="7">
        <f t="shared" si="41"/>
        <v>1.2692768468790239</v>
      </c>
      <c r="L170" s="7">
        <f t="shared" si="36"/>
        <v>5.2886535286625992E-2</v>
      </c>
      <c r="M170" s="7">
        <f t="shared" si="42"/>
        <v>24.163602244915243</v>
      </c>
      <c r="N170" s="28"/>
      <c r="O170" s="8">
        <f t="shared" si="37"/>
        <v>168.60002470558084</v>
      </c>
      <c r="P170" s="8">
        <f t="shared" si="43"/>
        <v>10812.489152585062</v>
      </c>
      <c r="Q170" s="9">
        <f t="shared" si="38"/>
        <v>-67.236864941926186</v>
      </c>
      <c r="R170" s="7">
        <f t="shared" si="44"/>
        <v>0.35494742043279359</v>
      </c>
    </row>
    <row r="171" spans="1:18" x14ac:dyDescent="0.25">
      <c r="A171" s="1">
        <v>164</v>
      </c>
      <c r="B171" s="6">
        <f t="shared" si="39"/>
        <v>-33.703999999999525</v>
      </c>
      <c r="C171" s="6">
        <f t="shared" si="30"/>
        <v>2.3488865352871002</v>
      </c>
      <c r="D171" s="8">
        <f t="shared" si="31"/>
        <v>5399.8825846827376</v>
      </c>
      <c r="E171" s="7">
        <f t="shared" si="32"/>
        <v>2.2989116347515353</v>
      </c>
      <c r="F171" s="28"/>
      <c r="G171" s="8">
        <f t="shared" si="33"/>
        <v>56.682239197493544</v>
      </c>
      <c r="H171" s="32">
        <f t="shared" si="40"/>
        <v>7.0030708673999632E-4</v>
      </c>
      <c r="I171" s="7">
        <f t="shared" si="34"/>
        <v>2.0593680189279611</v>
      </c>
      <c r="J171" s="8">
        <f t="shared" si="35"/>
        <v>4837.2218108607585</v>
      </c>
      <c r="K171" s="7">
        <f t="shared" si="41"/>
        <v>1.3072984891889163</v>
      </c>
      <c r="L171" s="7">
        <f t="shared" si="36"/>
        <v>5.4470770382871507E-2</v>
      </c>
      <c r="M171" s="7">
        <f t="shared" si="42"/>
        <v>25.470900734104159</v>
      </c>
      <c r="N171" s="28"/>
      <c r="O171" s="8">
        <f t="shared" si="37"/>
        <v>170.29069719055482</v>
      </c>
      <c r="P171" s="8">
        <f t="shared" si="43"/>
        <v>10982.779849775616</v>
      </c>
      <c r="Q171" s="9">
        <f t="shared" si="38"/>
        <v>-66.878358210998698</v>
      </c>
      <c r="R171" s="7">
        <f t="shared" si="44"/>
        <v>0.35850673092748764</v>
      </c>
    </row>
    <row r="172" spans="1:18" x14ac:dyDescent="0.25">
      <c r="A172" s="1">
        <v>165</v>
      </c>
      <c r="B172" s="6">
        <f t="shared" si="39"/>
        <v>-33.689999999999522</v>
      </c>
      <c r="C172" s="6">
        <f t="shared" si="30"/>
        <v>2.364470770383349</v>
      </c>
      <c r="D172" s="8">
        <f t="shared" si="31"/>
        <v>5453.7117933504451</v>
      </c>
      <c r="E172" s="7">
        <f t="shared" si="32"/>
        <v>2.3065253593582131</v>
      </c>
      <c r="F172" s="28"/>
      <c r="G172" s="8">
        <f t="shared" si="33"/>
        <v>56.733933600262134</v>
      </c>
      <c r="H172" s="32">
        <f t="shared" si="40"/>
        <v>6.9903146697620209E-4</v>
      </c>
      <c r="I172" s="7">
        <f t="shared" si="34"/>
        <v>2.061246169850127</v>
      </c>
      <c r="J172" s="8">
        <f t="shared" si="35"/>
        <v>4873.756319175257</v>
      </c>
      <c r="K172" s="7">
        <f t="shared" si="41"/>
        <v>1.3455992801772017</v>
      </c>
      <c r="L172" s="7">
        <f t="shared" si="36"/>
        <v>5.6066636674050069E-2</v>
      </c>
      <c r="M172" s="7">
        <f t="shared" si="42"/>
        <v>26.81650001428136</v>
      </c>
      <c r="N172" s="28"/>
      <c r="O172" s="8">
        <f t="shared" si="37"/>
        <v>171.98825511509963</v>
      </c>
      <c r="P172" s="8">
        <f t="shared" si="43"/>
        <v>11154.768104890716</v>
      </c>
      <c r="Q172" s="9">
        <f t="shared" si="38"/>
        <v>-66.516277673914288</v>
      </c>
      <c r="R172" s="7">
        <f t="shared" si="44"/>
        <v>0.36208053708440957</v>
      </c>
    </row>
    <row r="173" spans="1:18" x14ac:dyDescent="0.25">
      <c r="A173" s="1">
        <v>166</v>
      </c>
      <c r="B173" s="6">
        <f t="shared" si="39"/>
        <v>-33.675999999999519</v>
      </c>
      <c r="C173" s="6">
        <f t="shared" si="30"/>
        <v>2.3800666366745347</v>
      </c>
      <c r="D173" s="8">
        <f t="shared" si="31"/>
        <v>5507.7590637750545</v>
      </c>
      <c r="E173" s="7">
        <f t="shared" si="32"/>
        <v>2.3141196884598911</v>
      </c>
      <c r="F173" s="28"/>
      <c r="G173" s="8">
        <f t="shared" si="33"/>
        <v>56.7853266043549</v>
      </c>
      <c r="H173" s="32">
        <f t="shared" si="40"/>
        <v>6.9776673637561419E-4</v>
      </c>
      <c r="I173" s="7">
        <f t="shared" si="34"/>
        <v>2.0631133704146021</v>
      </c>
      <c r="J173" s="8">
        <f t="shared" si="35"/>
        <v>4910.3473006009463</v>
      </c>
      <c r="K173" s="7">
        <f t="shared" si="41"/>
        <v>1.3841786394068882</v>
      </c>
      <c r="L173" s="7">
        <f t="shared" si="36"/>
        <v>5.7674109975287019E-2</v>
      </c>
      <c r="M173" s="7">
        <f t="shared" si="42"/>
        <v>28.200678653688247</v>
      </c>
      <c r="N173" s="28"/>
      <c r="O173" s="8">
        <f t="shared" si="37"/>
        <v>173.69268983521007</v>
      </c>
      <c r="P173" s="8">
        <f t="shared" si="43"/>
        <v>11328.460794725926</v>
      </c>
      <c r="Q173" s="9">
        <f t="shared" si="38"/>
        <v>-66.150608853208581</v>
      </c>
      <c r="R173" s="7">
        <f t="shared" si="44"/>
        <v>0.36566882070570728</v>
      </c>
    </row>
    <row r="174" spans="1:18" x14ac:dyDescent="0.25">
      <c r="A174" s="1">
        <v>167</v>
      </c>
      <c r="B174" s="6">
        <f t="shared" si="39"/>
        <v>-33.661999999999516</v>
      </c>
      <c r="C174" s="6">
        <f t="shared" si="30"/>
        <v>2.3956741099757721</v>
      </c>
      <c r="D174" s="8">
        <f t="shared" si="31"/>
        <v>5562.0241252239675</v>
      </c>
      <c r="E174" s="7">
        <f t="shared" si="32"/>
        <v>2.3216948006672813</v>
      </c>
      <c r="F174" s="28"/>
      <c r="G174" s="8">
        <f t="shared" si="33"/>
        <v>56.836421817599742</v>
      </c>
      <c r="H174" s="32">
        <f t="shared" si="40"/>
        <v>6.9651273362657511E-4</v>
      </c>
      <c r="I174" s="7">
        <f t="shared" si="34"/>
        <v>2.0649697517002834</v>
      </c>
      <c r="J174" s="8">
        <f t="shared" si="35"/>
        <v>4946.9945720314672</v>
      </c>
      <c r="K174" s="7">
        <f t="shared" si="41"/>
        <v>1.4230359933076193</v>
      </c>
      <c r="L174" s="7">
        <f t="shared" si="36"/>
        <v>5.9293166387817474E-2</v>
      </c>
      <c r="M174" s="7">
        <f t="shared" si="42"/>
        <v>29.623714646995865</v>
      </c>
      <c r="N174" s="28"/>
      <c r="O174" s="8">
        <f t="shared" si="37"/>
        <v>175.40399281306307</v>
      </c>
      <c r="P174" s="8">
        <f t="shared" si="43"/>
        <v>11503.864787538989</v>
      </c>
      <c r="Q174" s="9">
        <f t="shared" si="38"/>
        <v>-65.781337289391601</v>
      </c>
      <c r="R174" s="7">
        <f t="shared" si="44"/>
        <v>0.36927156381698012</v>
      </c>
    </row>
    <row r="175" spans="1:18" x14ac:dyDescent="0.25">
      <c r="A175" s="1">
        <v>168</v>
      </c>
      <c r="B175" s="6">
        <f t="shared" si="39"/>
        <v>-33.647999999999513</v>
      </c>
      <c r="C175" s="6">
        <f t="shared" si="30"/>
        <v>2.4112931663883046</v>
      </c>
      <c r="D175" s="8">
        <f t="shared" si="31"/>
        <v>5616.5067102820913</v>
      </c>
      <c r="E175" s="7">
        <f t="shared" si="32"/>
        <v>2.329250871927214</v>
      </c>
      <c r="F175" s="28"/>
      <c r="G175" s="8">
        <f t="shared" si="33"/>
        <v>56.887222783323132</v>
      </c>
      <c r="H175" s="32">
        <f t="shared" si="40"/>
        <v>6.9526930078437266E-4</v>
      </c>
      <c r="I175" s="7">
        <f t="shared" si="34"/>
        <v>2.0668154424426146</v>
      </c>
      <c r="J175" s="8">
        <f t="shared" si="35"/>
        <v>4983.6979525476972</v>
      </c>
      <c r="K175" s="7">
        <f t="shared" si="41"/>
        <v>1.4621707750644783</v>
      </c>
      <c r="L175" s="7">
        <f t="shared" si="36"/>
        <v>6.0923782294353267E-2</v>
      </c>
      <c r="M175" s="7">
        <f t="shared" si="42"/>
        <v>31.085885422060343</v>
      </c>
      <c r="N175" s="28"/>
      <c r="O175" s="8">
        <f t="shared" si="37"/>
        <v>177.12215561545602</v>
      </c>
      <c r="P175" s="8">
        <f t="shared" si="43"/>
        <v>11680.986943154445</v>
      </c>
      <c r="Q175" s="9">
        <f t="shared" si="38"/>
        <v>-65.408448540727477</v>
      </c>
      <c r="R175" s="7">
        <f t="shared" si="44"/>
        <v>0.37288874866412414</v>
      </c>
    </row>
    <row r="176" spans="1:18" x14ac:dyDescent="0.25">
      <c r="A176" s="1">
        <v>169</v>
      </c>
      <c r="B176" s="6">
        <f t="shared" si="39"/>
        <v>-33.63399999999951</v>
      </c>
      <c r="C176" s="6">
        <f t="shared" si="30"/>
        <v>2.4269237822948426</v>
      </c>
      <c r="D176" s="8">
        <f t="shared" si="31"/>
        <v>5671.2065548031742</v>
      </c>
      <c r="E176" s="7">
        <f t="shared" si="32"/>
        <v>2.33678807557797</v>
      </c>
      <c r="F176" s="28"/>
      <c r="G176" s="8">
        <f t="shared" si="33"/>
        <v>56.937732981880146</v>
      </c>
      <c r="H176" s="32">
        <f t="shared" si="40"/>
        <v>6.9403628318094341E-4</v>
      </c>
      <c r="I176" s="7">
        <f t="shared" si="34"/>
        <v>2.0686505690891743</v>
      </c>
      <c r="J176" s="8">
        <f t="shared" si="35"/>
        <v>5020.4572633802782</v>
      </c>
      <c r="K176" s="7">
        <f t="shared" si="41"/>
        <v>1.5015824245091716</v>
      </c>
      <c r="L176" s="7">
        <f t="shared" si="36"/>
        <v>6.2565934354548811E-2</v>
      </c>
      <c r="M176" s="7">
        <f t="shared" si="42"/>
        <v>32.587467846569517</v>
      </c>
      <c r="N176" s="28"/>
      <c r="O176" s="8">
        <f t="shared" si="37"/>
        <v>178.84716991227293</v>
      </c>
      <c r="P176" s="8">
        <f t="shared" si="43"/>
        <v>11859.834113066718</v>
      </c>
      <c r="Q176" s="9">
        <f t="shared" si="38"/>
        <v>-65.031928183017442</v>
      </c>
      <c r="R176" s="7">
        <f t="shared" si="44"/>
        <v>0.37652035771003511</v>
      </c>
    </row>
    <row r="177" spans="1:18" x14ac:dyDescent="0.25">
      <c r="A177" s="1">
        <v>170</v>
      </c>
      <c r="B177" s="6">
        <f t="shared" si="39"/>
        <v>-33.619999999999507</v>
      </c>
      <c r="C177" s="6">
        <f t="shared" si="30"/>
        <v>2.442565934355045</v>
      </c>
      <c r="D177" s="8">
        <f t="shared" si="31"/>
        <v>5726.1233978622913</v>
      </c>
      <c r="E177" s="7">
        <f t="shared" si="32"/>
        <v>2.3443065824031741</v>
      </c>
      <c r="F177" s="28"/>
      <c r="G177" s="8">
        <f t="shared" si="33"/>
        <v>56.987955832139306</v>
      </c>
      <c r="H177" s="32">
        <f t="shared" si="40"/>
        <v>6.9281352933753682E-4</v>
      </c>
      <c r="I177" s="7">
        <f t="shared" si="34"/>
        <v>2.0704752558536259</v>
      </c>
      <c r="J177" s="8">
        <f t="shared" si="35"/>
        <v>5057.2723278731128</v>
      </c>
      <c r="K177" s="7">
        <f t="shared" si="41"/>
        <v>1.541270388013771</v>
      </c>
      <c r="L177" s="7">
        <f t="shared" si="36"/>
        <v>6.4219599500573793E-2</v>
      </c>
      <c r="M177" s="7">
        <f t="shared" si="42"/>
        <v>34.128738234583288</v>
      </c>
      <c r="N177" s="28"/>
      <c r="O177" s="8">
        <f t="shared" si="37"/>
        <v>180.57902747498522</v>
      </c>
      <c r="P177" s="8">
        <f t="shared" si="43"/>
        <v>12040.413140541703</v>
      </c>
      <c r="Q177" s="9">
        <f t="shared" si="38"/>
        <v>-64.651761809385889</v>
      </c>
      <c r="R177" s="7">
        <f t="shared" si="44"/>
        <v>0.38016637363155326</v>
      </c>
    </row>
    <row r="178" spans="1:18" x14ac:dyDescent="0.25">
      <c r="A178" s="1">
        <v>171</v>
      </c>
      <c r="B178" s="6">
        <f t="shared" si="39"/>
        <v>-33.605999999999504</v>
      </c>
      <c r="C178" s="6">
        <f t="shared" si="30"/>
        <v>2.4582195995010707</v>
      </c>
      <c r="D178" s="8">
        <f t="shared" si="31"/>
        <v>5781.2569817091908</v>
      </c>
      <c r="E178" s="7">
        <f t="shared" si="32"/>
        <v>2.3518065606842349</v>
      </c>
      <c r="F178" s="28"/>
      <c r="G178" s="8">
        <f t="shared" si="33"/>
        <v>57.03789469292402</v>
      </c>
      <c r="H178" s="32">
        <f t="shared" si="40"/>
        <v>6.9160089088019969E-4</v>
      </c>
      <c r="I178" s="7">
        <f t="shared" si="34"/>
        <v>2.0722896247680826</v>
      </c>
      <c r="J178" s="8">
        <f t="shared" si="35"/>
        <v>5094.1429714476208</v>
      </c>
      <c r="K178" s="7">
        <f t="shared" si="41"/>
        <v>1.5812341183866208</v>
      </c>
      <c r="L178" s="7">
        <f t="shared" si="36"/>
        <v>6.588475493277586E-2</v>
      </c>
      <c r="M178" s="7">
        <f t="shared" si="42"/>
        <v>35.709972352969906</v>
      </c>
      <c r="N178" s="28"/>
      <c r="O178" s="8">
        <f t="shared" si="37"/>
        <v>182.31772017518105</v>
      </c>
      <c r="P178" s="8">
        <f t="shared" si="43"/>
        <v>12222.730860716883</v>
      </c>
      <c r="Q178" s="9">
        <f t="shared" si="38"/>
        <v>-64.267935030069722</v>
      </c>
      <c r="R178" s="7">
        <f t="shared" si="44"/>
        <v>0.38382677931616627</v>
      </c>
    </row>
    <row r="179" spans="1:18" x14ac:dyDescent="0.25">
      <c r="A179" s="1">
        <v>172</v>
      </c>
      <c r="B179" s="6">
        <f t="shared" si="39"/>
        <v>-33.591999999999501</v>
      </c>
      <c r="C179" s="6">
        <f t="shared" si="30"/>
        <v>2.4738847549332732</v>
      </c>
      <c r="D179" s="8">
        <f t="shared" si="31"/>
        <v>5836.6070517227727</v>
      </c>
      <c r="E179" s="7">
        <f t="shared" si="32"/>
        <v>2.3592881762514439</v>
      </c>
      <c r="F179" s="28"/>
      <c r="G179" s="8">
        <f t="shared" si="33"/>
        <v>57.08755286441194</v>
      </c>
      <c r="H179" s="32">
        <f t="shared" si="40"/>
        <v>6.9039822245800292E-4</v>
      </c>
      <c r="I179" s="7">
        <f t="shared" si="34"/>
        <v>2.0740937957339534</v>
      </c>
      <c r="J179" s="8">
        <f t="shared" si="35"/>
        <v>5131.0690215679133</v>
      </c>
      <c r="K179" s="7">
        <f t="shared" si="41"/>
        <v>1.6214730747707864</v>
      </c>
      <c r="L179" s="7">
        <f t="shared" si="36"/>
        <v>6.7561378115449433E-2</v>
      </c>
      <c r="M179" s="7">
        <f t="shared" si="42"/>
        <v>37.33144542774069</v>
      </c>
      <c r="N179" s="28"/>
      <c r="O179" s="8">
        <f t="shared" si="37"/>
        <v>184.06323998312936</v>
      </c>
      <c r="P179" s="8">
        <f t="shared" si="43"/>
        <v>12406.794100700014</v>
      </c>
      <c r="Q179" s="9">
        <f t="shared" si="38"/>
        <v>-63.880433472210498</v>
      </c>
      <c r="R179" s="7">
        <f t="shared" si="44"/>
        <v>0.38750155785922402</v>
      </c>
    </row>
    <row r="180" spans="1:18" x14ac:dyDescent="0.25">
      <c r="A180" s="1">
        <v>173</v>
      </c>
      <c r="B180" s="6">
        <f t="shared" si="39"/>
        <v>-33.577999999999498</v>
      </c>
      <c r="C180" s="6">
        <f t="shared" si="30"/>
        <v>2.4895613781159511</v>
      </c>
      <c r="D180" s="8">
        <f t="shared" si="31"/>
        <v>5892.1733563663656</v>
      </c>
      <c r="E180" s="7">
        <f t="shared" si="32"/>
        <v>2.3667515925337184</v>
      </c>
      <c r="F180" s="28"/>
      <c r="G180" s="8">
        <f t="shared" si="33"/>
        <v>57.136933589493836</v>
      </c>
      <c r="H180" s="32">
        <f t="shared" si="40"/>
        <v>6.8920538166388347E-4</v>
      </c>
      <c r="I180" s="7">
        <f t="shared" si="34"/>
        <v>2.0758878865713108</v>
      </c>
      <c r="J180" s="8">
        <f t="shared" si="35"/>
        <v>5168.0503077066824</v>
      </c>
      <c r="K180" s="7">
        <f t="shared" si="41"/>
        <v>1.6619867225445299</v>
      </c>
      <c r="L180" s="7">
        <f t="shared" si="36"/>
        <v>6.9249446772688752E-2</v>
      </c>
      <c r="M180" s="7">
        <f t="shared" si="42"/>
        <v>38.993432150285223</v>
      </c>
      <c r="N180" s="28"/>
      <c r="O180" s="8">
        <f t="shared" si="37"/>
        <v>185.81557896636971</v>
      </c>
      <c r="P180" s="8">
        <f t="shared" si="43"/>
        <v>12592.609679666384</v>
      </c>
      <c r="Q180" s="9">
        <f t="shared" si="38"/>
        <v>-63.489242779649715</v>
      </c>
      <c r="R180" s="7">
        <f t="shared" si="44"/>
        <v>0.39119069256078376</v>
      </c>
    </row>
    <row r="181" spans="1:18" x14ac:dyDescent="0.25">
      <c r="A181" s="1">
        <v>174</v>
      </c>
      <c r="B181" s="6">
        <f t="shared" si="39"/>
        <v>-33.563999999999496</v>
      </c>
      <c r="C181" s="6">
        <f t="shared" si="30"/>
        <v>2.5052494467731918</v>
      </c>
      <c r="D181" s="8">
        <f t="shared" si="31"/>
        <v>5947.9556471438937</v>
      </c>
      <c r="E181" s="7">
        <f t="shared" si="32"/>
        <v>2.3741969706070476</v>
      </c>
      <c r="F181" s="28"/>
      <c r="G181" s="8">
        <f t="shared" si="33"/>
        <v>57.186040055093137</v>
      </c>
      <c r="H181" s="32">
        <f t="shared" si="40"/>
        <v>6.8802222895801687E-4</v>
      </c>
      <c r="I181" s="7">
        <f t="shared" si="34"/>
        <v>2.0776720130668331</v>
      </c>
      <c r="J181" s="8">
        <f t="shared" si="35"/>
        <v>5205.0866613118278</v>
      </c>
      <c r="K181" s="7">
        <f t="shared" si="41"/>
        <v>1.7027745332240207</v>
      </c>
      <c r="L181" s="7">
        <f t="shared" si="36"/>
        <v>7.0948938884334178E-2</v>
      </c>
      <c r="M181" s="7">
        <f t="shared" si="42"/>
        <v>40.696206683509246</v>
      </c>
      <c r="N181" s="28"/>
      <c r="O181" s="8">
        <f t="shared" si="37"/>
        <v>187.57472928832982</v>
      </c>
      <c r="P181" s="8">
        <f t="shared" si="43"/>
        <v>12780.184408954714</v>
      </c>
      <c r="Q181" s="9">
        <f t="shared" si="38"/>
        <v>-63.094348612726918</v>
      </c>
      <c r="R181" s="7">
        <f t="shared" si="44"/>
        <v>0.39489416692279633</v>
      </c>
    </row>
    <row r="182" spans="1:18" x14ac:dyDescent="0.25">
      <c r="A182" s="1">
        <v>175</v>
      </c>
      <c r="B182" s="6">
        <f t="shared" si="39"/>
        <v>-33.549999999999493</v>
      </c>
      <c r="C182" s="6">
        <f t="shared" si="30"/>
        <v>2.5209489388848425</v>
      </c>
      <c r="D182" s="8">
        <f t="shared" si="31"/>
        <v>6003.9536785570863</v>
      </c>
      <c r="E182" s="7">
        <f t="shared" si="32"/>
        <v>2.3816244692417183</v>
      </c>
      <c r="F182" s="28"/>
      <c r="G182" s="8">
        <f t="shared" si="33"/>
        <v>57.234875393447993</v>
      </c>
      <c r="H182" s="32">
        <f t="shared" si="40"/>
        <v>6.8684862759361683E-4</v>
      </c>
      <c r="I182" s="7">
        <f t="shared" si="34"/>
        <v>2.0794462890203835</v>
      </c>
      <c r="J182" s="8">
        <f t="shared" si="35"/>
        <v>5242.1779157739593</v>
      </c>
      <c r="K182" s="7">
        <f t="shared" si="41"/>
        <v>1.743835984368183</v>
      </c>
      <c r="L182" s="7">
        <f t="shared" si="36"/>
        <v>7.2659832682007625E-2</v>
      </c>
      <c r="M182" s="7">
        <f t="shared" si="42"/>
        <v>42.440042667877428</v>
      </c>
      <c r="N182" s="28"/>
      <c r="O182" s="8">
        <f t="shared" si="37"/>
        <v>189.34068320697628</v>
      </c>
      <c r="P182" s="8">
        <f t="shared" si="43"/>
        <v>12969.52509216169</v>
      </c>
      <c r="Q182" s="9">
        <f t="shared" si="38"/>
        <v>-62.695736648080654</v>
      </c>
      <c r="R182" s="7">
        <f t="shared" si="44"/>
        <v>0.39861196464626403</v>
      </c>
    </row>
    <row r="183" spans="1:18" x14ac:dyDescent="0.25">
      <c r="A183" s="1">
        <v>176</v>
      </c>
      <c r="B183" s="6">
        <f t="shared" si="39"/>
        <v>-33.53599999999949</v>
      </c>
      <c r="C183" s="6">
        <f t="shared" si="30"/>
        <v>2.5366598326825169</v>
      </c>
      <c r="D183" s="8">
        <f t="shared" si="31"/>
        <v>6060.1672080633407</v>
      </c>
      <c r="E183" s="7">
        <f t="shared" si="32"/>
        <v>2.3890342449482933</v>
      </c>
      <c r="F183" s="28"/>
      <c r="G183" s="8">
        <f t="shared" si="33"/>
        <v>57.283442683356455</v>
      </c>
      <c r="H183" s="32">
        <f t="shared" si="40"/>
        <v>6.856844435450762E-4</v>
      </c>
      <c r="I183" s="7">
        <f t="shared" si="34"/>
        <v>2.0812108262902509</v>
      </c>
      <c r="J183" s="8">
        <f t="shared" si="35"/>
        <v>5279.3239063944702</v>
      </c>
      <c r="K183" s="7">
        <f t="shared" si="41"/>
        <v>1.7851705594854976</v>
      </c>
      <c r="L183" s="7">
        <f t="shared" si="36"/>
        <v>7.4382106645229068E-2</v>
      </c>
      <c r="M183" s="7">
        <f t="shared" si="42"/>
        <v>44.225213227362929</v>
      </c>
      <c r="N183" s="28"/>
      <c r="O183" s="8">
        <f t="shared" si="37"/>
        <v>191.11343307348551</v>
      </c>
      <c r="P183" s="8">
        <f t="shared" si="43"/>
        <v>13160.638525235176</v>
      </c>
      <c r="Q183" s="9">
        <f t="shared" si="38"/>
        <v>-62.293392578452263</v>
      </c>
      <c r="R183" s="7">
        <f t="shared" si="44"/>
        <v>0.40234406962839131</v>
      </c>
    </row>
    <row r="184" spans="1:18" x14ac:dyDescent="0.25">
      <c r="A184" s="1">
        <v>177</v>
      </c>
      <c r="B184" s="6">
        <f t="shared" si="39"/>
        <v>-33.521999999999487</v>
      </c>
      <c r="C184" s="6">
        <f t="shared" si="30"/>
        <v>2.5523821066457444</v>
      </c>
      <c r="D184" s="8">
        <f t="shared" si="31"/>
        <v>6116.5959960346563</v>
      </c>
      <c r="E184" s="7">
        <f t="shared" si="32"/>
        <v>2.3964264520224532</v>
      </c>
      <c r="F184" s="28"/>
      <c r="G184" s="8">
        <f t="shared" si="33"/>
        <v>57.331744951386746</v>
      </c>
      <c r="H184" s="32">
        <f t="shared" si="40"/>
        <v>6.8452954543835954E-4</v>
      </c>
      <c r="I184" s="7">
        <f t="shared" si="34"/>
        <v>2.082965734837118</v>
      </c>
      <c r="J184" s="8">
        <f t="shared" si="35"/>
        <v>5316.524470354464</v>
      </c>
      <c r="K184" s="7">
        <f t="shared" si="41"/>
        <v>1.8267777479429741</v>
      </c>
      <c r="L184" s="7">
        <f t="shared" si="36"/>
        <v>7.6115739497623916E-2</v>
      </c>
      <c r="M184" s="7">
        <f t="shared" si="42"/>
        <v>46.051990975305905</v>
      </c>
      <c r="N184" s="28"/>
      <c r="O184" s="8">
        <f t="shared" si="37"/>
        <v>192.89297133094894</v>
      </c>
      <c r="P184" s="8">
        <f t="shared" si="43"/>
        <v>13353.531496566124</v>
      </c>
      <c r="Q184" s="9">
        <f t="shared" si="38"/>
        <v>-61.887302112492371</v>
      </c>
      <c r="R184" s="7">
        <f t="shared" si="44"/>
        <v>0.40609046595989184</v>
      </c>
    </row>
    <row r="185" spans="1:18" x14ac:dyDescent="0.25">
      <c r="A185" s="1">
        <v>178</v>
      </c>
      <c r="B185" s="6">
        <f t="shared" si="39"/>
        <v>-33.507999999999484</v>
      </c>
      <c r="C185" s="6">
        <f t="shared" si="30"/>
        <v>2.5681157394981398</v>
      </c>
      <c r="D185" s="8">
        <f t="shared" si="31"/>
        <v>6173.2398057171376</v>
      </c>
      <c r="E185" s="7">
        <f t="shared" si="32"/>
        <v>2.4038012425886657</v>
      </c>
      <c r="F185" s="28"/>
      <c r="G185" s="8">
        <f t="shared" si="33"/>
        <v>57.379785173053136</v>
      </c>
      <c r="H185" s="32">
        <f t="shared" si="40"/>
        <v>6.8338380448356806E-4</v>
      </c>
      <c r="I185" s="7">
        <f t="shared" si="34"/>
        <v>2.0847111227667883</v>
      </c>
      <c r="J185" s="8">
        <f t="shared" si="35"/>
        <v>5353.7794466842279</v>
      </c>
      <c r="K185" s="7">
        <f t="shared" si="41"/>
        <v>1.8686570448768005</v>
      </c>
      <c r="L185" s="7">
        <f t="shared" si="36"/>
        <v>7.7860710203200026E-2</v>
      </c>
      <c r="M185" s="7">
        <f t="shared" si="42"/>
        <v>47.920648020182703</v>
      </c>
      <c r="N185" s="28"/>
      <c r="O185" s="8">
        <f t="shared" si="37"/>
        <v>194.67929051309565</v>
      </c>
      <c r="P185" s="8">
        <f t="shared" si="43"/>
        <v>13548.210787079219</v>
      </c>
      <c r="Q185" s="9">
        <f t="shared" si="38"/>
        <v>-61.477450974570061</v>
      </c>
      <c r="R185" s="7">
        <f t="shared" si="44"/>
        <v>0.40985113792230976</v>
      </c>
    </row>
    <row r="186" spans="1:18" x14ac:dyDescent="0.25">
      <c r="A186" s="1">
        <v>179</v>
      </c>
      <c r="B186" s="6">
        <f t="shared" si="39"/>
        <v>-33.493999999999481</v>
      </c>
      <c r="C186" s="6">
        <f t="shared" si="30"/>
        <v>2.5838607102037159</v>
      </c>
      <c r="D186" s="8">
        <f t="shared" si="31"/>
        <v>6230.0984031915441</v>
      </c>
      <c r="E186" s="7">
        <f t="shared" si="32"/>
        <v>2.4111587666427856</v>
      </c>
      <c r="F186" s="28"/>
      <c r="G186" s="8">
        <f t="shared" si="33"/>
        <v>57.427566273959172</v>
      </c>
      <c r="H186" s="32">
        <f t="shared" si="40"/>
        <v>6.822470944095908E-4</v>
      </c>
      <c r="I186" s="7">
        <f t="shared" si="34"/>
        <v>2.0864470963717161</v>
      </c>
      <c r="J186" s="8">
        <f t="shared" si="35"/>
        <v>5391.088676233504</v>
      </c>
      <c r="K186" s="7">
        <f t="shared" si="41"/>
        <v>1.9108079511051665</v>
      </c>
      <c r="L186" s="7">
        <f t="shared" si="36"/>
        <v>7.9616997962715264E-2</v>
      </c>
      <c r="M186" s="7">
        <f t="shared" si="42"/>
        <v>49.831455971287873</v>
      </c>
      <c r="N186" s="28"/>
      <c r="O186" s="8">
        <f t="shared" si="37"/>
        <v>196.47238324304854</v>
      </c>
      <c r="P186" s="8">
        <f t="shared" si="43"/>
        <v>13744.683170322267</v>
      </c>
      <c r="Q186" s="9">
        <f t="shared" si="38"/>
        <v>-61.063824904584706</v>
      </c>
      <c r="R186" s="7">
        <f t="shared" si="44"/>
        <v>0.41362606998535512</v>
      </c>
    </row>
    <row r="187" spans="1:18" x14ac:dyDescent="0.25">
      <c r="A187" s="1">
        <v>180</v>
      </c>
      <c r="B187" s="6">
        <f t="shared" si="39"/>
        <v>-33.479999999999478</v>
      </c>
      <c r="C187" s="6">
        <f t="shared" si="30"/>
        <v>2.5996169979632384</v>
      </c>
      <c r="D187" s="8">
        <f t="shared" si="31"/>
        <v>6287.1715573344654</v>
      </c>
      <c r="E187" s="7">
        <f t="shared" si="32"/>
        <v>2.4184991720935707</v>
      </c>
      <c r="F187" s="28"/>
      <c r="G187" s="8">
        <f t="shared" si="33"/>
        <v>57.475091130908858</v>
      </c>
      <c r="H187" s="32">
        <f t="shared" si="40"/>
        <v>6.8111929140077352E-4</v>
      </c>
      <c r="I187" s="7">
        <f t="shared" si="34"/>
        <v>2.0881737601713817</v>
      </c>
      <c r="J187" s="8">
        <f t="shared" si="35"/>
        <v>5428.4520016423348</v>
      </c>
      <c r="K187" s="7">
        <f t="shared" si="41"/>
        <v>1.9532299730427316</v>
      </c>
      <c r="L187" s="7">
        <f t="shared" si="36"/>
        <v>8.1384582210113826E-2</v>
      </c>
      <c r="M187" s="7">
        <f t="shared" si="42"/>
        <v>51.784685944330604</v>
      </c>
      <c r="N187" s="28"/>
      <c r="O187" s="8">
        <f t="shared" si="37"/>
        <v>198.2722422320997</v>
      </c>
      <c r="P187" s="8">
        <f t="shared" si="43"/>
        <v>13942.955412554367</v>
      </c>
      <c r="Q187" s="9">
        <f t="shared" si="38"/>
        <v>-60.646409657780282</v>
      </c>
      <c r="R187" s="7">
        <f t="shared" si="44"/>
        <v>0.4174152468044241</v>
      </c>
    </row>
    <row r="188" spans="1:18" x14ac:dyDescent="0.25">
      <c r="A188" s="1">
        <v>181</v>
      </c>
      <c r="B188" s="6">
        <f t="shared" si="39"/>
        <v>-33.465999999999475</v>
      </c>
      <c r="C188" s="6">
        <f t="shared" si="30"/>
        <v>2.6153845822106376</v>
      </c>
      <c r="D188" s="8">
        <f t="shared" si="31"/>
        <v>6344.459039780204</v>
      </c>
      <c r="E188" s="7">
        <f t="shared" si="32"/>
        <v>2.4258226048031486</v>
      </c>
      <c r="F188" s="28"/>
      <c r="G188" s="8">
        <f t="shared" si="33"/>
        <v>57.522362572987156</v>
      </c>
      <c r="H188" s="32">
        <f t="shared" si="40"/>
        <v>6.8000027403552501E-4</v>
      </c>
      <c r="I188" s="7">
        <f t="shared" si="34"/>
        <v>2.0898912169515467</v>
      </c>
      <c r="J188" s="8">
        <f t="shared" si="35"/>
        <v>5465.8692673125015</v>
      </c>
      <c r="K188" s="7">
        <f t="shared" si="41"/>
        <v>1.9959226226168423</v>
      </c>
      <c r="L188" s="7">
        <f t="shared" si="36"/>
        <v>8.3163442609035104E-2</v>
      </c>
      <c r="M188" s="7">
        <f t="shared" si="42"/>
        <v>53.78060856694745</v>
      </c>
      <c r="N188" s="28"/>
      <c r="O188" s="8">
        <f t="shared" si="37"/>
        <v>200.0788602785085</v>
      </c>
      <c r="P188" s="8">
        <f t="shared" si="43"/>
        <v>14143.034272832876</v>
      </c>
      <c r="Q188" s="9">
        <f t="shared" si="38"/>
        <v>-60.225191004562362</v>
      </c>
      <c r="R188" s="7">
        <f t="shared" si="44"/>
        <v>0.42121865321792029</v>
      </c>
    </row>
    <row r="189" spans="1:18" x14ac:dyDescent="0.25">
      <c r="A189" s="1">
        <v>182</v>
      </c>
      <c r="B189" s="6">
        <f t="shared" si="39"/>
        <v>-33.451999999999472</v>
      </c>
      <c r="C189" s="6">
        <f t="shared" si="30"/>
        <v>2.6311634426095623</v>
      </c>
      <c r="D189" s="8">
        <f t="shared" si="31"/>
        <v>6401.9606248836353</v>
      </c>
      <c r="E189" s="7">
        <f t="shared" si="32"/>
        <v>2.4331292086265206</v>
      </c>
      <c r="F189" s="28"/>
      <c r="G189" s="8">
        <f t="shared" si="33"/>
        <v>57.569383382610781</v>
      </c>
      <c r="H189" s="32">
        <f t="shared" si="40"/>
        <v>6.788899232267996E-4</v>
      </c>
      <c r="I189" s="7">
        <f t="shared" si="34"/>
        <v>2.0915995678024295</v>
      </c>
      <c r="J189" s="8">
        <f t="shared" si="35"/>
        <v>5503.340319379713</v>
      </c>
      <c r="K189" s="7">
        <f t="shared" si="41"/>
        <v>2.0388854171857504</v>
      </c>
      <c r="L189" s="7">
        <f t="shared" si="36"/>
        <v>8.4953559049406283E-2</v>
      </c>
      <c r="M189" s="7">
        <f t="shared" si="42"/>
        <v>55.819493984133203</v>
      </c>
      <c r="N189" s="28"/>
      <c r="O189" s="8">
        <f t="shared" si="37"/>
        <v>201.89223026633033</v>
      </c>
      <c r="P189" s="8">
        <f t="shared" si="43"/>
        <v>14344.926503099206</v>
      </c>
      <c r="Q189" s="9">
        <f t="shared" si="38"/>
        <v>-59.800154730317459</v>
      </c>
      <c r="R189" s="7">
        <f t="shared" si="44"/>
        <v>0.42503627424490276</v>
      </c>
    </row>
    <row r="190" spans="1:18" x14ac:dyDescent="0.25">
      <c r="A190" s="1">
        <v>183</v>
      </c>
      <c r="B190" s="6">
        <f t="shared" si="39"/>
        <v>-33.437999999999469</v>
      </c>
      <c r="C190" s="6">
        <f t="shared" si="30"/>
        <v>2.6469535590499333</v>
      </c>
      <c r="D190" s="8">
        <f t="shared" si="31"/>
        <v>6459.6760896835149</v>
      </c>
      <c r="E190" s="7">
        <f t="shared" si="32"/>
        <v>2.4404191254500422</v>
      </c>
      <c r="F190" s="28"/>
      <c r="G190" s="8">
        <f t="shared" si="33"/>
        <v>57.616156296550081</v>
      </c>
      <c r="H190" s="32">
        <f t="shared" si="40"/>
        <v>6.7778812216437434E-4</v>
      </c>
      <c r="I190" s="7">
        <f t="shared" si="34"/>
        <v>2.0932989121558356</v>
      </c>
      <c r="J190" s="8">
        <f t="shared" si="35"/>
        <v>5540.8650056862434</v>
      </c>
      <c r="K190" s="7">
        <f t="shared" si="41"/>
        <v>2.0821178794582074</v>
      </c>
      <c r="L190" s="7">
        <f t="shared" si="36"/>
        <v>8.6754911644091978E-2</v>
      </c>
      <c r="M190" s="7">
        <f t="shared" si="42"/>
        <v>57.901611863591413</v>
      </c>
      <c r="N190" s="28"/>
      <c r="O190" s="8">
        <f t="shared" si="37"/>
        <v>203.71234516425932</v>
      </c>
      <c r="P190" s="8">
        <f t="shared" si="43"/>
        <v>14548.638848263467</v>
      </c>
      <c r="Q190" s="9">
        <f t="shared" si="38"/>
        <v>-59.37128663523481</v>
      </c>
      <c r="R190" s="7">
        <f t="shared" si="44"/>
        <v>0.42886809508264889</v>
      </c>
    </row>
    <row r="191" spans="1:18" x14ac:dyDescent="0.25">
      <c r="A191" s="1">
        <v>184</v>
      </c>
      <c r="B191" s="6">
        <f t="shared" si="39"/>
        <v>-33.423999999999467</v>
      </c>
      <c r="C191" s="6">
        <f t="shared" si="30"/>
        <v>2.6627549116446261</v>
      </c>
      <c r="D191" s="8">
        <f t="shared" si="31"/>
        <v>6517.6052138667337</v>
      </c>
      <c r="E191" s="7">
        <f t="shared" si="32"/>
        <v>2.4476924952290089</v>
      </c>
      <c r="F191" s="28"/>
      <c r="G191" s="8">
        <f t="shared" si="33"/>
        <v>57.662684006923278</v>
      </c>
      <c r="H191" s="32">
        <f t="shared" si="40"/>
        <v>6.7669475625887761E-4</v>
      </c>
      <c r="I191" s="7">
        <f t="shared" si="34"/>
        <v>2.0949893478212767</v>
      </c>
      <c r="J191" s="8">
        <f t="shared" si="35"/>
        <v>5578.4431757542761</v>
      </c>
      <c r="K191" s="7">
        <f t="shared" si="41"/>
        <v>2.1256195374150022</v>
      </c>
      <c r="L191" s="7">
        <f t="shared" si="36"/>
        <v>8.8567480725625078E-2</v>
      </c>
      <c r="M191" s="7">
        <f t="shared" si="42"/>
        <v>60.027231401006418</v>
      </c>
      <c r="N191" s="28"/>
      <c r="O191" s="8">
        <f t="shared" si="37"/>
        <v>205.5391980245013</v>
      </c>
      <c r="P191" s="8">
        <f t="shared" si="43"/>
        <v>14754.178046287969</v>
      </c>
      <c r="Q191" s="9">
        <f t="shared" si="38"/>
        <v>-58.938572534130593</v>
      </c>
      <c r="R191" s="7">
        <f t="shared" si="44"/>
        <v>0.43271410110421726</v>
      </c>
    </row>
    <row r="192" spans="1:18" x14ac:dyDescent="0.25">
      <c r="A192" s="1">
        <v>185</v>
      </c>
      <c r="B192" s="6">
        <f t="shared" si="39"/>
        <v>-33.409999999999464</v>
      </c>
      <c r="C192" s="6">
        <f t="shared" si="30"/>
        <v>2.6785674807261586</v>
      </c>
      <c r="D192" s="8">
        <f t="shared" si="31"/>
        <v>6575.7477797329802</v>
      </c>
      <c r="E192" s="7">
        <f t="shared" si="32"/>
        <v>2.4549494560242691</v>
      </c>
      <c r="F192" s="28"/>
      <c r="G192" s="8">
        <f t="shared" si="33"/>
        <v>57.708969162163513</v>
      </c>
      <c r="H192" s="32">
        <f t="shared" si="40"/>
        <v>6.7560971308748303E-4</v>
      </c>
      <c r="I192" s="7">
        <f t="shared" si="34"/>
        <v>2.0966709710211071</v>
      </c>
      <c r="J192" s="8">
        <f t="shared" si="35"/>
        <v>5616.0746807596752</v>
      </c>
      <c r="K192" s="7">
        <f t="shared" si="41"/>
        <v>2.1693899242317665</v>
      </c>
      <c r="L192" s="7">
        <f t="shared" si="36"/>
        <v>9.0391246842990269E-2</v>
      </c>
      <c r="M192" s="7">
        <f t="shared" si="42"/>
        <v>62.196621325238183</v>
      </c>
      <c r="N192" s="28"/>
      <c r="O192" s="8">
        <f t="shared" si="37"/>
        <v>207.37278198165924</v>
      </c>
      <c r="P192" s="8">
        <f t="shared" si="43"/>
        <v>14961.550828269628</v>
      </c>
      <c r="Q192" s="9">
        <f t="shared" si="38"/>
        <v>-58.501998256274469</v>
      </c>
      <c r="R192" s="7">
        <f t="shared" si="44"/>
        <v>0.43657427785612413</v>
      </c>
    </row>
    <row r="193" spans="1:18" x14ac:dyDescent="0.25">
      <c r="A193" s="1">
        <v>186</v>
      </c>
      <c r="B193" s="6">
        <f t="shared" si="39"/>
        <v>-33.395999999999461</v>
      </c>
      <c r="C193" s="6">
        <f t="shared" si="30"/>
        <v>2.69439124684353</v>
      </c>
      <c r="D193" s="8">
        <f t="shared" si="31"/>
        <v>6634.1035721604394</v>
      </c>
      <c r="E193" s="7">
        <f t="shared" si="32"/>
        <v>2.4621901440380154</v>
      </c>
      <c r="F193" s="28"/>
      <c r="G193" s="8">
        <f t="shared" si="33"/>
        <v>57.755014367960172</v>
      </c>
      <c r="H193" s="32">
        <f t="shared" si="40"/>
        <v>6.7453288234123245E-4</v>
      </c>
      <c r="I193" s="7">
        <f t="shared" si="34"/>
        <v>2.0983438764247242</v>
      </c>
      <c r="J193" s="8">
        <f t="shared" si="35"/>
        <v>5653.7593735064993</v>
      </c>
      <c r="K193" s="7">
        <f t="shared" si="41"/>
        <v>2.2134285782037684</v>
      </c>
      <c r="L193" s="7">
        <f t="shared" si="36"/>
        <v>9.2226190758490353E-2</v>
      </c>
      <c r="M193" s="7">
        <f t="shared" si="42"/>
        <v>64.410049903441958</v>
      </c>
      <c r="N193" s="28"/>
      <c r="O193" s="8">
        <f t="shared" si="37"/>
        <v>209.21309025165161</v>
      </c>
      <c r="P193" s="8">
        <f t="shared" si="43"/>
        <v>15170.763918521279</v>
      </c>
      <c r="Q193" s="9">
        <f t="shared" si="38"/>
        <v>-58.061549645218363</v>
      </c>
      <c r="R193" s="7">
        <f t="shared" si="44"/>
        <v>0.44044861105610522</v>
      </c>
    </row>
    <row r="194" spans="1:18" x14ac:dyDescent="0.25">
      <c r="A194" s="1">
        <v>187</v>
      </c>
      <c r="B194" s="6">
        <f t="shared" si="39"/>
        <v>-33.381999999999458</v>
      </c>
      <c r="C194" s="6">
        <f t="shared" si="30"/>
        <v>2.7102261907590304</v>
      </c>
      <c r="D194" s="8">
        <f t="shared" si="31"/>
        <v>6692.6723785717386</v>
      </c>
      <c r="E194" s="7">
        <f t="shared" si="32"/>
        <v>2.4694146936486425</v>
      </c>
      <c r="F194" s="28"/>
      <c r="G194" s="8">
        <f t="shared" si="33"/>
        <v>57.8008221881746</v>
      </c>
      <c r="H194" s="32">
        <f t="shared" si="40"/>
        <v>6.7346415577391355E-4</v>
      </c>
      <c r="I194" s="7">
        <f t="shared" si="34"/>
        <v>2.1000081571818359</v>
      </c>
      <c r="J194" s="8">
        <f t="shared" si="35"/>
        <v>5691.497108401818</v>
      </c>
      <c r="K194" s="7">
        <f t="shared" si="41"/>
        <v>2.2577350426718197</v>
      </c>
      <c r="L194" s="7">
        <f t="shared" si="36"/>
        <v>9.4072293444659158E-2</v>
      </c>
      <c r="M194" s="7">
        <f t="shared" si="42"/>
        <v>66.667784946113784</v>
      </c>
      <c r="N194" s="28"/>
      <c r="O194" s="8">
        <f t="shared" si="37"/>
        <v>211.06011613063833</v>
      </c>
      <c r="P194" s="8">
        <f t="shared" si="43"/>
        <v>15381.824034651918</v>
      </c>
      <c r="Q194" s="9">
        <f t="shared" si="38"/>
        <v>-57.617212558627543</v>
      </c>
      <c r="R194" s="7">
        <f t="shared" si="44"/>
        <v>0.44433708659082072</v>
      </c>
    </row>
    <row r="195" spans="1:18" x14ac:dyDescent="0.25">
      <c r="A195" s="1">
        <v>188</v>
      </c>
      <c r="B195" s="6">
        <f t="shared" si="39"/>
        <v>-33.367999999999455</v>
      </c>
      <c r="C195" s="6">
        <f t="shared" si="30"/>
        <v>2.7260722934452062</v>
      </c>
      <c r="D195" s="8">
        <f t="shared" si="31"/>
        <v>6751.4539889009202</v>
      </c>
      <c r="E195" s="7">
        <f t="shared" si="32"/>
        <v>2.4766232374448305</v>
      </c>
      <c r="F195" s="28"/>
      <c r="G195" s="8">
        <f t="shared" si="33"/>
        <v>57.846395145731826</v>
      </c>
      <c r="H195" s="32">
        <f t="shared" si="40"/>
        <v>6.7240342715244527E-4</v>
      </c>
      <c r="I195" s="7">
        <f t="shared" si="34"/>
        <v>2.1016639049548607</v>
      </c>
      <c r="J195" s="8">
        <f t="shared" si="35"/>
        <v>5729.2877414313052</v>
      </c>
      <c r="K195" s="7">
        <f t="shared" si="41"/>
        <v>2.302308865949962</v>
      </c>
      <c r="L195" s="7">
        <f t="shared" si="36"/>
        <v>9.592953608124842E-2</v>
      </c>
      <c r="M195" s="7">
        <f t="shared" si="42"/>
        <v>68.970093812063752</v>
      </c>
      <c r="N195" s="28"/>
      <c r="O195" s="8">
        <f t="shared" si="37"/>
        <v>212.91385299397939</v>
      </c>
      <c r="P195" s="8">
        <f t="shared" si="43"/>
        <v>15594.737887645897</v>
      </c>
      <c r="Q195" s="9">
        <f t="shared" si="38"/>
        <v>-57.168972868113904</v>
      </c>
      <c r="R195" s="7">
        <f t="shared" si="44"/>
        <v>0.44823969051363832</v>
      </c>
    </row>
    <row r="196" spans="1:18" x14ac:dyDescent="0.25">
      <c r="A196" s="1">
        <v>189</v>
      </c>
      <c r="B196" s="6">
        <f t="shared" si="39"/>
        <v>-33.353999999999452</v>
      </c>
      <c r="C196" s="6">
        <f t="shared" si="30"/>
        <v>2.7419295360817983</v>
      </c>
      <c r="D196" s="8">
        <f t="shared" si="31"/>
        <v>6810.4481955606852</v>
      </c>
      <c r="E196" s="7">
        <f t="shared" si="32"/>
        <v>2.4838159062587644</v>
      </c>
      <c r="F196" s="28"/>
      <c r="G196" s="8">
        <f t="shared" si="33"/>
        <v>57.891735723488203</v>
      </c>
      <c r="H196" s="32">
        <f t="shared" si="40"/>
        <v>6.7135059220872631E-4</v>
      </c>
      <c r="I196" s="7">
        <f t="shared" si="34"/>
        <v>2.1033112099504501</v>
      </c>
      <c r="J196" s="8">
        <f t="shared" si="35"/>
        <v>5767.1311301350834</v>
      </c>
      <c r="K196" s="7">
        <f t="shared" si="41"/>
        <v>2.3471496012544444</v>
      </c>
      <c r="L196" s="7">
        <f t="shared" si="36"/>
        <v>9.7797900052268516E-2</v>
      </c>
      <c r="M196" s="7">
        <f t="shared" si="42"/>
        <v>71.317243413318195</v>
      </c>
      <c r="N196" s="28"/>
      <c r="O196" s="8">
        <f t="shared" si="37"/>
        <v>214.77429429520174</v>
      </c>
      <c r="P196" s="8">
        <f t="shared" si="43"/>
        <v>15809.512181941098</v>
      </c>
      <c r="Q196" s="9">
        <f t="shared" si="38"/>
        <v>-56.716816459071367</v>
      </c>
      <c r="R196" s="7">
        <f t="shared" si="44"/>
        <v>0.45215640904253718</v>
      </c>
    </row>
    <row r="197" spans="1:18" x14ac:dyDescent="0.25">
      <c r="A197" s="1">
        <v>190</v>
      </c>
      <c r="B197" s="6">
        <f t="shared" si="39"/>
        <v>-33.339999999999449</v>
      </c>
      <c r="C197" s="6">
        <f t="shared" si="30"/>
        <v>2.7577979000528217</v>
      </c>
      <c r="D197" s="8">
        <f t="shared" si="31"/>
        <v>6869.6547934105383</v>
      </c>
      <c r="E197" s="7">
        <f t="shared" si="32"/>
        <v>2.4909928291986008</v>
      </c>
      <c r="F197" s="28"/>
      <c r="G197" s="8">
        <f t="shared" si="33"/>
        <v>57.936846365076555</v>
      </c>
      <c r="H197" s="32">
        <f t="shared" si="40"/>
        <v>6.7030554859287398E-4</v>
      </c>
      <c r="I197" s="7">
        <f t="shared" si="34"/>
        <v>2.1049501609501924</v>
      </c>
      <c r="J197" s="8">
        <f t="shared" si="35"/>
        <v>5805.027133584289</v>
      </c>
      <c r="K197" s="7">
        <f t="shared" si="41"/>
        <v>2.3922568066342027</v>
      </c>
      <c r="L197" s="7">
        <f t="shared" si="36"/>
        <v>9.9677366943091789E-2</v>
      </c>
      <c r="M197" s="7">
        <f t="shared" si="42"/>
        <v>73.709500219952403</v>
      </c>
      <c r="N197" s="28"/>
      <c r="O197" s="8">
        <f t="shared" si="37"/>
        <v>216.64143356499474</v>
      </c>
      <c r="P197" s="8">
        <f t="shared" si="43"/>
        <v>16026.153615506093</v>
      </c>
      <c r="Q197" s="9">
        <f t="shared" si="38"/>
        <v>-56.260729230513491</v>
      </c>
      <c r="R197" s="7">
        <f t="shared" si="44"/>
        <v>0.45608722855787676</v>
      </c>
    </row>
    <row r="198" spans="1:18" x14ac:dyDescent="0.25">
      <c r="A198" s="1">
        <v>191</v>
      </c>
      <c r="B198" s="6">
        <f t="shared" si="39"/>
        <v>-33.325999999999446</v>
      </c>
      <c r="C198" s="6">
        <f t="shared" si="30"/>
        <v>2.7736773669436445</v>
      </c>
      <c r="D198" s="8">
        <f t="shared" si="31"/>
        <v>6929.0735797253274</v>
      </c>
      <c r="E198" s="7">
        <f t="shared" si="32"/>
        <v>2.4981541336801456</v>
      </c>
      <c r="F198" s="28"/>
      <c r="G198" s="8">
        <f t="shared" si="33"/>
        <v>57.981729475728905</v>
      </c>
      <c r="H198" s="32">
        <f t="shared" si="40"/>
        <v>6.6926819582783365E-4</v>
      </c>
      <c r="I198" s="7">
        <f t="shared" si="34"/>
        <v>2.106580845340507</v>
      </c>
      <c r="J198" s="8">
        <f t="shared" si="35"/>
        <v>5842.9756123579746</v>
      </c>
      <c r="K198" s="7">
        <f t="shared" si="41"/>
        <v>2.437630044902626</v>
      </c>
      <c r="L198" s="7">
        <f t="shared" si="36"/>
        <v>0.10156791853760941</v>
      </c>
      <c r="M198" s="7">
        <f t="shared" si="42"/>
        <v>76.147130264855036</v>
      </c>
      <c r="N198" s="28"/>
      <c r="O198" s="8">
        <f t="shared" si="37"/>
        <v>218.51526441021792</v>
      </c>
      <c r="P198" s="8">
        <f t="shared" si="43"/>
        <v>16244.668879916311</v>
      </c>
      <c r="Q198" s="9">
        <f t="shared" si="38"/>
        <v>-55.800697094913026</v>
      </c>
      <c r="R198" s="7">
        <f t="shared" si="44"/>
        <v>0.46003213560046419</v>
      </c>
    </row>
    <row r="199" spans="1:18" x14ac:dyDescent="0.25">
      <c r="A199" s="1">
        <v>192</v>
      </c>
      <c r="B199" s="6">
        <f t="shared" si="39"/>
        <v>-33.311999999999443</v>
      </c>
      <c r="C199" s="6">
        <f t="shared" si="30"/>
        <v>2.7895679185381681</v>
      </c>
      <c r="D199" s="8">
        <f t="shared" si="31"/>
        <v>6988.7043541645126</v>
      </c>
      <c r="E199" s="7">
        <f t="shared" si="32"/>
        <v>2.505299945457804</v>
      </c>
      <c r="F199" s="28"/>
      <c r="G199" s="8">
        <f t="shared" si="33"/>
        <v>58.026387423077864</v>
      </c>
      <c r="H199" s="32">
        <f t="shared" si="40"/>
        <v>6.6823843526528826E-4</v>
      </c>
      <c r="I199" s="7">
        <f t="shared" si="34"/>
        <v>2.1082033491417596</v>
      </c>
      <c r="J199" s="8">
        <f t="shared" si="35"/>
        <v>5880.9764285205729</v>
      </c>
      <c r="K199" s="7">
        <f t="shared" si="41"/>
        <v>2.4832688835708141</v>
      </c>
      <c r="L199" s="7">
        <f t="shared" si="36"/>
        <v>0.10346953681545058</v>
      </c>
      <c r="M199" s="7">
        <f t="shared" si="42"/>
        <v>78.630399148425852</v>
      </c>
      <c r="N199" s="28"/>
      <c r="O199" s="8">
        <f t="shared" si="37"/>
        <v>220.39578051293208</v>
      </c>
      <c r="P199" s="8">
        <f t="shared" si="43"/>
        <v>16465.064660429241</v>
      </c>
      <c r="Q199" s="9">
        <f t="shared" si="38"/>
        <v>-55.336705978043703</v>
      </c>
      <c r="R199" s="7">
        <f t="shared" si="44"/>
        <v>0.46399111686932315</v>
      </c>
    </row>
    <row r="200" spans="1:18" x14ac:dyDescent="0.25">
      <c r="A200" s="1">
        <v>193</v>
      </c>
      <c r="B200" s="6">
        <f t="shared" si="39"/>
        <v>-33.29799999999944</v>
      </c>
      <c r="C200" s="6">
        <f t="shared" ref="C200:C257" si="45">B200-($D$3-L199)</f>
        <v>2.8054695368160125</v>
      </c>
      <c r="D200" s="8">
        <f t="shared" ref="D200:D257" si="46">1.5*$B$3*POWER(C200,1.5)</f>
        <v>7048.5469187418103</v>
      </c>
      <c r="E200" s="7">
        <f t="shared" ref="E200:E257" si="47">D200/$B$3/(B200-($D$3-L199))</f>
        <v>2.5124303886547836</v>
      </c>
      <c r="F200" s="28"/>
      <c r="G200" s="8">
        <f t="shared" ref="G200:G257" si="48">18*LOG10(12*C200/$D$4*1000)</f>
        <v>58.070822537937076</v>
      </c>
      <c r="H200" s="32">
        <f t="shared" si="40"/>
        <v>6.6721617004283972E-4</v>
      </c>
      <c r="I200" s="7">
        <f t="shared" ref="I200:I257" si="49">0.2*G200*SQRT($I$4*$D$4/1000)</f>
        <v>2.1098177570366139</v>
      </c>
      <c r="J200" s="8">
        <f t="shared" ref="J200:J257" si="50">I200*$B$3*C200</f>
        <v>5919.0294455997073</v>
      </c>
      <c r="K200" s="7">
        <f t="shared" si="41"/>
        <v>2.5291728947819112</v>
      </c>
      <c r="L200" s="7">
        <f t="shared" ref="L200:L263" si="51">K200*1000000/$O$3/1000/$B$3</f>
        <v>0.1053822039492463</v>
      </c>
      <c r="M200" s="7">
        <f t="shared" si="42"/>
        <v>81.15957204320776</v>
      </c>
      <c r="N200" s="28"/>
      <c r="O200" s="8">
        <f t="shared" ref="O200:O257" si="52">D200*3600*24*365/1000000000</f>
        <v>222.28297562944172</v>
      </c>
      <c r="P200" s="8">
        <f t="shared" si="43"/>
        <v>16687.347636058683</v>
      </c>
      <c r="Q200" s="9">
        <f t="shared" ref="Q200:Q257" si="53">IF($D$2+P200/475000*1000&lt;B200,$D$2+P200/475000*1000)</f>
        <v>-54.868741818823821</v>
      </c>
      <c r="R200" s="7">
        <f t="shared" si="44"/>
        <v>0.46796415921988199</v>
      </c>
    </row>
    <row r="201" spans="1:18" x14ac:dyDescent="0.25">
      <c r="A201" s="1">
        <v>194</v>
      </c>
      <c r="B201" s="6">
        <f t="shared" ref="B201:B257" si="54">B200+$O$2/1000</f>
        <v>-33.283999999999438</v>
      </c>
      <c r="C201" s="6">
        <f t="shared" si="45"/>
        <v>2.8213822039498098</v>
      </c>
      <c r="D201" s="8">
        <f t="shared" si="46"/>
        <v>7108.6010777955944</v>
      </c>
      <c r="E201" s="7">
        <f t="shared" si="47"/>
        <v>2.5195455857926192</v>
      </c>
      <c r="F201" s="28"/>
      <c r="G201" s="8">
        <f t="shared" si="48"/>
        <v>58.115037115061682</v>
      </c>
      <c r="H201" s="32">
        <f t="shared" ref="H201:H257" si="55">(E201/G201)*(E201/G201)/C201</f>
        <v>6.6620130504240816E-4</v>
      </c>
      <c r="I201" s="7">
        <f t="shared" si="49"/>
        <v>2.1114241523976647</v>
      </c>
      <c r="J201" s="8">
        <f t="shared" si="50"/>
        <v>5957.1345285645821</v>
      </c>
      <c r="K201" s="7">
        <f t="shared" ref="K201:K257" si="56">IF(D201&lt;J201,0,0.91*POWER(H201,7/6)*(1-POWER(J201/D201,3/8))*D201*3600*24*365/1000000)</f>
        <v>2.5753416552469437</v>
      </c>
      <c r="L201" s="7">
        <f t="shared" si="51"/>
        <v>0.10730590230195598</v>
      </c>
      <c r="M201" s="7">
        <f t="shared" ref="M201:M257" si="57">IF((K201+M200)&lt;0,0,(K201+M200))</f>
        <v>83.734913698454704</v>
      </c>
      <c r="N201" s="28"/>
      <c r="O201" s="8">
        <f t="shared" si="52"/>
        <v>224.17684358936188</v>
      </c>
      <c r="P201" s="8">
        <f t="shared" ref="P201:P257" si="58">O201+P200</f>
        <v>16911.524479648044</v>
      </c>
      <c r="Q201" s="9">
        <f t="shared" si="53"/>
        <v>-54.396790569162015</v>
      </c>
      <c r="R201" s="7">
        <f t="shared" ref="R201:R257" si="59">Q201-Q200</f>
        <v>0.47195124966180657</v>
      </c>
    </row>
    <row r="202" spans="1:18" x14ac:dyDescent="0.25">
      <c r="A202" s="1">
        <v>195</v>
      </c>
      <c r="B202" s="6">
        <f t="shared" si="54"/>
        <v>-33.269999999999435</v>
      </c>
      <c r="C202" s="6">
        <f t="shared" si="45"/>
        <v>2.8373059023025178</v>
      </c>
      <c r="D202" s="8">
        <f t="shared" si="46"/>
        <v>7168.8666379597162</v>
      </c>
      <c r="E202" s="7">
        <f t="shared" si="47"/>
        <v>2.5266456578200009</v>
      </c>
      <c r="F202" s="28"/>
      <c r="G202" s="8">
        <f t="shared" si="48"/>
        <v>58.159033413889098</v>
      </c>
      <c r="H202" s="32">
        <f t="shared" si="55"/>
        <v>6.6519374684981605E-4</v>
      </c>
      <c r="I202" s="7">
        <f t="shared" si="49"/>
        <v>2.1130226173143507</v>
      </c>
      <c r="J202" s="8">
        <f t="shared" si="50"/>
        <v>5995.2915438047212</v>
      </c>
      <c r="K202" s="7">
        <f t="shared" si="56"/>
        <v>2.6217747461817775</v>
      </c>
      <c r="L202" s="7">
        <f t="shared" si="51"/>
        <v>0.10924061442424073</v>
      </c>
      <c r="M202" s="7">
        <f t="shared" si="57"/>
        <v>86.356688444636475</v>
      </c>
      <c r="N202" s="28"/>
      <c r="O202" s="8">
        <f t="shared" si="52"/>
        <v>226.07737829469761</v>
      </c>
      <c r="P202" s="8">
        <f t="shared" si="58"/>
        <v>17137.60185794274</v>
      </c>
      <c r="Q202" s="9">
        <f t="shared" si="53"/>
        <v>-53.920838193804762</v>
      </c>
      <c r="R202" s="7">
        <f t="shared" si="59"/>
        <v>0.47595237535725232</v>
      </c>
    </row>
    <row r="203" spans="1:18" x14ac:dyDescent="0.25">
      <c r="A203" s="1">
        <v>196</v>
      </c>
      <c r="B203" s="6">
        <f t="shared" si="54"/>
        <v>-33.255999999999432</v>
      </c>
      <c r="C203" s="6">
        <f t="shared" si="45"/>
        <v>2.8532406144248057</v>
      </c>
      <c r="D203" s="8">
        <f t="shared" si="46"/>
        <v>7229.3434081349251</v>
      </c>
      <c r="E203" s="7">
        <f t="shared" si="47"/>
        <v>2.5337307241409475</v>
      </c>
      <c r="F203" s="28"/>
      <c r="G203" s="8">
        <f t="shared" si="48"/>
        <v>58.202813659260947</v>
      </c>
      <c r="H203" s="32">
        <f t="shared" si="55"/>
        <v>6.6419340371551457E-4</v>
      </c>
      <c r="I203" s="7">
        <f t="shared" si="49"/>
        <v>2.1146132326191811</v>
      </c>
      <c r="J203" s="8">
        <f t="shared" si="50"/>
        <v>6033.5003591091763</v>
      </c>
      <c r="K203" s="7">
        <f t="shared" si="56"/>
        <v>2.6684717532453863</v>
      </c>
      <c r="L203" s="7">
        <f t="shared" si="51"/>
        <v>0.11118632305189109</v>
      </c>
      <c r="M203" s="7">
        <f t="shared" si="57"/>
        <v>89.02516019788186</v>
      </c>
      <c r="N203" s="28"/>
      <c r="O203" s="8">
        <f t="shared" si="52"/>
        <v>227.98457371894298</v>
      </c>
      <c r="P203" s="8">
        <f t="shared" si="58"/>
        <v>17365.586431661683</v>
      </c>
      <c r="Q203" s="9">
        <f t="shared" si="53"/>
        <v>-53.44087067018593</v>
      </c>
      <c r="R203" s="7">
        <f t="shared" si="59"/>
        <v>0.4799675236188321</v>
      </c>
    </row>
    <row r="204" spans="1:18" x14ac:dyDescent="0.25">
      <c r="A204" s="1">
        <v>197</v>
      </c>
      <c r="B204" s="6">
        <f t="shared" si="54"/>
        <v>-33.241999999999429</v>
      </c>
      <c r="C204" s="6">
        <f t="shared" si="45"/>
        <v>2.8691863230524604</v>
      </c>
      <c r="D204" s="8">
        <f t="shared" si="46"/>
        <v>7290.0311994606927</v>
      </c>
      <c r="E204" s="7">
        <f t="shared" si="47"/>
        <v>2.5408009026423208</v>
      </c>
      <c r="F204" s="28"/>
      <c r="G204" s="8">
        <f t="shared" si="48"/>
        <v>58.24638004212656</v>
      </c>
      <c r="H204" s="32">
        <f t="shared" si="55"/>
        <v>6.632001855164122E-4</v>
      </c>
      <c r="I204" s="7">
        <f t="shared" si="49"/>
        <v>2.1161960779132989</v>
      </c>
      <c r="J204" s="8">
        <f t="shared" si="50"/>
        <v>6071.7608436460951</v>
      </c>
      <c r="K204" s="7">
        <f t="shared" si="56"/>
        <v>2.7154322664791519</v>
      </c>
      <c r="L204" s="7">
        <f t="shared" si="51"/>
        <v>0.113143011103298</v>
      </c>
      <c r="M204" s="7">
        <f t="shared" si="57"/>
        <v>91.740592464361015</v>
      </c>
      <c r="N204" s="28"/>
      <c r="O204" s="8">
        <f t="shared" si="52"/>
        <v>229.89842390619242</v>
      </c>
      <c r="P204" s="8">
        <f t="shared" si="58"/>
        <v>17595.484855567876</v>
      </c>
      <c r="Q204" s="9">
        <f t="shared" si="53"/>
        <v>-52.956873988278154</v>
      </c>
      <c r="R204" s="7">
        <f t="shared" si="59"/>
        <v>0.48399668190777589</v>
      </c>
    </row>
    <row r="205" spans="1:18" x14ac:dyDescent="0.25">
      <c r="A205" s="1">
        <v>198</v>
      </c>
      <c r="B205" s="6">
        <f t="shared" si="54"/>
        <v>-33.227999999999426</v>
      </c>
      <c r="C205" s="6">
        <f t="shared" si="45"/>
        <v>2.8851430111038709</v>
      </c>
      <c r="D205" s="8">
        <f t="shared" si="46"/>
        <v>7350.9298252876488</v>
      </c>
      <c r="E205" s="7">
        <f t="shared" si="47"/>
        <v>2.547856309720725</v>
      </c>
      <c r="F205" s="28"/>
      <c r="G205" s="8">
        <f t="shared" si="48"/>
        <v>58.289734720228722</v>
      </c>
      <c r="H205" s="32">
        <f t="shared" si="55"/>
        <v>6.6221400371877209E-4</v>
      </c>
      <c r="I205" s="7">
        <f t="shared" si="49"/>
        <v>2.1177712315913926</v>
      </c>
      <c r="J205" s="8">
        <f t="shared" si="50"/>
        <v>6110.0728679427439</v>
      </c>
      <c r="K205" s="7">
        <f t="shared" si="56"/>
        <v>2.7626558802474306</v>
      </c>
      <c r="L205" s="7">
        <f t="shared" si="51"/>
        <v>0.11511066167697627</v>
      </c>
      <c r="M205" s="7">
        <f t="shared" si="57"/>
        <v>94.503248344608451</v>
      </c>
      <c r="N205" s="28"/>
      <c r="O205" s="8">
        <f t="shared" si="52"/>
        <v>231.8189229702713</v>
      </c>
      <c r="P205" s="8">
        <f t="shared" si="58"/>
        <v>17827.303778538149</v>
      </c>
      <c r="Q205" s="9">
        <f t="shared" si="53"/>
        <v>-52.468834150446</v>
      </c>
      <c r="R205" s="7">
        <f t="shared" si="59"/>
        <v>0.48803983783215443</v>
      </c>
    </row>
    <row r="206" spans="1:18" x14ac:dyDescent="0.25">
      <c r="A206" s="1">
        <v>199</v>
      </c>
      <c r="B206" s="6">
        <f t="shared" si="54"/>
        <v>-33.213999999999423</v>
      </c>
      <c r="C206" s="6">
        <f t="shared" si="45"/>
        <v>2.9011106616775564</v>
      </c>
      <c r="D206" s="8">
        <f t="shared" si="46"/>
        <v>7412.0391011504789</v>
      </c>
      <c r="E206" s="7">
        <f t="shared" si="47"/>
        <v>2.5548970603087904</v>
      </c>
      <c r="F206" s="28"/>
      <c r="G206" s="8">
        <f t="shared" si="48"/>
        <v>58.332879818772149</v>
      </c>
      <c r="H206" s="32">
        <f t="shared" si="55"/>
        <v>6.6123477134213927E-4</v>
      </c>
      <c r="I206" s="7">
        <f t="shared" si="49"/>
        <v>2.1193387708659834</v>
      </c>
      <c r="J206" s="8">
        <f t="shared" si="50"/>
        <v>6148.4363038659121</v>
      </c>
      <c r="K206" s="7">
        <f t="shared" si="56"/>
        <v>2.8101421931792907</v>
      </c>
      <c r="L206" s="7">
        <f t="shared" si="51"/>
        <v>0.11708925804913711</v>
      </c>
      <c r="M206" s="7">
        <f t="shared" si="57"/>
        <v>97.31339053778774</v>
      </c>
      <c r="N206" s="28"/>
      <c r="O206" s="8">
        <f t="shared" si="52"/>
        <v>233.7460650938815</v>
      </c>
      <c r="P206" s="8">
        <f t="shared" si="58"/>
        <v>18061.04984363203</v>
      </c>
      <c r="Q206" s="9">
        <f t="shared" si="53"/>
        <v>-51.976737171300982</v>
      </c>
      <c r="R206" s="7">
        <f t="shared" si="59"/>
        <v>0.4920969791450176</v>
      </c>
    </row>
    <row r="207" spans="1:18" x14ac:dyDescent="0.25">
      <c r="A207" s="1">
        <v>200</v>
      </c>
      <c r="B207" s="6">
        <f t="shared" si="54"/>
        <v>-33.19999999999942</v>
      </c>
      <c r="C207" s="6">
        <f t="shared" si="45"/>
        <v>2.9170892580497139</v>
      </c>
      <c r="D207" s="8">
        <f t="shared" si="46"/>
        <v>7473.3588447412376</v>
      </c>
      <c r="E207" s="7">
        <f t="shared" si="47"/>
        <v>2.561923267900867</v>
      </c>
      <c r="F207" s="28"/>
      <c r="G207" s="8">
        <f t="shared" si="48"/>
        <v>58.375817431075177</v>
      </c>
      <c r="H207" s="32">
        <f t="shared" si="55"/>
        <v>6.6026240292427435E-4</v>
      </c>
      <c r="I207" s="7">
        <f t="shared" si="49"/>
        <v>2.1208987717911034</v>
      </c>
      <c r="J207" s="8">
        <f t="shared" si="50"/>
        <v>6186.8510246026599</v>
      </c>
      <c r="K207" s="7">
        <f t="shared" si="56"/>
        <v>2.8578908081111849</v>
      </c>
      <c r="L207" s="7">
        <f t="shared" si="51"/>
        <v>0.11907878367129936</v>
      </c>
      <c r="M207" s="7">
        <f t="shared" si="57"/>
        <v>100.17128134589892</v>
      </c>
      <c r="N207" s="28"/>
      <c r="O207" s="8">
        <f t="shared" si="52"/>
        <v>235.67984452775968</v>
      </c>
      <c r="P207" s="8">
        <f t="shared" si="58"/>
        <v>18296.72968815979</v>
      </c>
      <c r="Q207" s="9">
        <f t="shared" si="53"/>
        <v>-51.480569077558336</v>
      </c>
      <c r="R207" s="7">
        <f t="shared" si="59"/>
        <v>0.49616809374264648</v>
      </c>
    </row>
    <row r="208" spans="1:18" x14ac:dyDescent="0.25">
      <c r="A208" s="1">
        <v>201</v>
      </c>
      <c r="B208" s="6">
        <f t="shared" si="54"/>
        <v>-33.185999999999417</v>
      </c>
      <c r="C208" s="6">
        <f t="shared" si="45"/>
        <v>2.9330787836718812</v>
      </c>
      <c r="D208" s="8">
        <f t="shared" si="46"/>
        <v>7534.8888758833464</v>
      </c>
      <c r="E208" s="7">
        <f t="shared" si="47"/>
        <v>2.5689350445781489</v>
      </c>
      <c r="F208" s="28"/>
      <c r="G208" s="8">
        <f t="shared" si="48"/>
        <v>58.418549619205336</v>
      </c>
      <c r="H208" s="32">
        <f t="shared" si="55"/>
        <v>6.5929681448703931E-4</v>
      </c>
      <c r="I208" s="7">
        <f t="shared" si="49"/>
        <v>2.1224513092853874</v>
      </c>
      <c r="J208" s="8">
        <f t="shared" si="50"/>
        <v>6225.3169046415751</v>
      </c>
      <c r="K208" s="7">
        <f t="shared" si="56"/>
        <v>2.9059013320309566</v>
      </c>
      <c r="L208" s="7">
        <f t="shared" si="51"/>
        <v>0.12107922216795652</v>
      </c>
      <c r="M208" s="7">
        <f t="shared" si="57"/>
        <v>103.07718267792987</v>
      </c>
      <c r="N208" s="28"/>
      <c r="O208" s="8">
        <f t="shared" si="52"/>
        <v>237.62025558985724</v>
      </c>
      <c r="P208" s="8">
        <f t="shared" si="58"/>
        <v>18534.349943749647</v>
      </c>
      <c r="Q208" s="9">
        <f t="shared" si="53"/>
        <v>-50.980315907895481</v>
      </c>
      <c r="R208" s="7">
        <f t="shared" si="59"/>
        <v>0.50025316966285516</v>
      </c>
    </row>
    <row r="209" spans="1:18" x14ac:dyDescent="0.25">
      <c r="A209" s="1">
        <v>202</v>
      </c>
      <c r="B209" s="6">
        <f t="shared" si="54"/>
        <v>-33.171999999999414</v>
      </c>
      <c r="C209" s="6">
        <f t="shared" si="45"/>
        <v>2.9490792221685425</v>
      </c>
      <c r="D209" s="8">
        <f t="shared" si="46"/>
        <v>7596.6290165056944</v>
      </c>
      <c r="E209" s="7">
        <f t="shared" si="47"/>
        <v>2.5759325010332126</v>
      </c>
      <c r="F209" s="28"/>
      <c r="G209" s="8">
        <f t="shared" si="48"/>
        <v>58.461078414598958</v>
      </c>
      <c r="H209" s="32">
        <f t="shared" si="55"/>
        <v>6.5833792350323216E-4</v>
      </c>
      <c r="I209" s="7">
        <f t="shared" si="49"/>
        <v>2.1239964571545813</v>
      </c>
      <c r="J209" s="8">
        <f t="shared" si="50"/>
        <v>6263.8338197541716</v>
      </c>
      <c r="K209" s="7">
        <f t="shared" si="56"/>
        <v>2.9541733760225561</v>
      </c>
      <c r="L209" s="7">
        <f t="shared" si="51"/>
        <v>0.12309055733427318</v>
      </c>
      <c r="M209" s="7">
        <f t="shared" si="57"/>
        <v>106.03135605395242</v>
      </c>
      <c r="N209" s="28"/>
      <c r="O209" s="8">
        <f t="shared" si="52"/>
        <v>239.56729266452356</v>
      </c>
      <c r="P209" s="8">
        <f t="shared" si="58"/>
        <v>18773.91723641417</v>
      </c>
      <c r="Q209" s="9">
        <f t="shared" si="53"/>
        <v>-50.475963712812266</v>
      </c>
      <c r="R209" s="7">
        <f t="shared" si="59"/>
        <v>0.50435219508321438</v>
      </c>
    </row>
    <row r="210" spans="1:18" x14ac:dyDescent="0.25">
      <c r="A210" s="1">
        <v>203</v>
      </c>
      <c r="B210" s="6">
        <f t="shared" si="54"/>
        <v>-33.157999999999412</v>
      </c>
      <c r="C210" s="6">
        <f t="shared" si="45"/>
        <v>2.9650905573348609</v>
      </c>
      <c r="D210" s="8">
        <f t="shared" si="46"/>
        <v>7658.5790906175034</v>
      </c>
      <c r="E210" s="7">
        <f t="shared" si="47"/>
        <v>2.5829157465940376</v>
      </c>
      <c r="F210" s="28"/>
      <c r="G210" s="8">
        <f t="shared" si="48"/>
        <v>58.503405818665627</v>
      </c>
      <c r="H210" s="32">
        <f t="shared" si="55"/>
        <v>6.5738564886431972E-4</v>
      </c>
      <c r="I210" s="7">
        <f t="shared" si="49"/>
        <v>2.1255342881135073</v>
      </c>
      <c r="J210" s="8">
        <f t="shared" si="50"/>
        <v>6302.4016469768367</v>
      </c>
      <c r="K210" s="7">
        <f t="shared" si="56"/>
        <v>3.0027065552121015</v>
      </c>
      <c r="L210" s="7">
        <f t="shared" si="51"/>
        <v>0.12511277313383756</v>
      </c>
      <c r="M210" s="7">
        <f t="shared" si="57"/>
        <v>109.03406260916452</v>
      </c>
      <c r="N210" s="28"/>
      <c r="O210" s="8">
        <f t="shared" si="52"/>
        <v>241.52095020171359</v>
      </c>
      <c r="P210" s="8">
        <f t="shared" si="58"/>
        <v>19015.438186615884</v>
      </c>
      <c r="Q210" s="9">
        <f t="shared" si="53"/>
        <v>-49.967498554492877</v>
      </c>
      <c r="R210" s="7">
        <f t="shared" si="59"/>
        <v>0.50846515831938888</v>
      </c>
    </row>
    <row r="211" spans="1:18" x14ac:dyDescent="0.25">
      <c r="A211" s="1">
        <v>204</v>
      </c>
      <c r="B211" s="6">
        <f t="shared" si="54"/>
        <v>-33.143999999999409</v>
      </c>
      <c r="C211" s="6">
        <f t="shared" si="45"/>
        <v>2.9811127731344271</v>
      </c>
      <c r="D211" s="8">
        <f t="shared" si="46"/>
        <v>7720.7389242835206</v>
      </c>
      <c r="E211" s="7">
        <f t="shared" si="47"/>
        <v>2.5898848892474855</v>
      </c>
      <c r="F211" s="28"/>
      <c r="G211" s="8">
        <f t="shared" si="48"/>
        <v>58.545533803377822</v>
      </c>
      <c r="H211" s="32">
        <f t="shared" si="55"/>
        <v>6.5643991084904363E-4</v>
      </c>
      <c r="I211" s="7">
        <f t="shared" si="49"/>
        <v>2.1270648738074827</v>
      </c>
      <c r="J211" s="8">
        <f t="shared" si="50"/>
        <v>6341.0202645930558</v>
      </c>
      <c r="K211" s="7">
        <f t="shared" si="56"/>
        <v>3.051500488714781</v>
      </c>
      <c r="L211" s="7">
        <f t="shared" si="51"/>
        <v>0.12714585369644921</v>
      </c>
      <c r="M211" s="7">
        <f t="shared" si="57"/>
        <v>112.0855630978793</v>
      </c>
      <c r="N211" s="28"/>
      <c r="O211" s="8">
        <f t="shared" si="52"/>
        <v>243.48122271620511</v>
      </c>
      <c r="P211" s="8">
        <f t="shared" si="58"/>
        <v>19258.919409332088</v>
      </c>
      <c r="Q211" s="9">
        <f t="shared" si="53"/>
        <v>-49.454906506669289</v>
      </c>
      <c r="R211" s="7">
        <f t="shared" si="59"/>
        <v>0.51259204782358836</v>
      </c>
    </row>
    <row r="212" spans="1:18" x14ac:dyDescent="0.25">
      <c r="A212" s="1">
        <v>205</v>
      </c>
      <c r="B212" s="6">
        <f t="shared" si="54"/>
        <v>-33.129999999999406</v>
      </c>
      <c r="C212" s="6">
        <f t="shared" si="45"/>
        <v>2.9971458536970417</v>
      </c>
      <c r="D212" s="8">
        <f t="shared" si="46"/>
        <v>7783.1083455996059</v>
      </c>
      <c r="E212" s="7">
        <f t="shared" si="47"/>
        <v>2.5968400356622552</v>
      </c>
      <c r="F212" s="28"/>
      <c r="G212" s="8">
        <f t="shared" si="48"/>
        <v>58.587464311846027</v>
      </c>
      <c r="H212" s="32">
        <f t="shared" si="55"/>
        <v>6.5550063109287679E-4</v>
      </c>
      <c r="I212" s="7">
        <f t="shared" si="49"/>
        <v>2.1285882848332176</v>
      </c>
      <c r="J212" s="8">
        <f t="shared" si="50"/>
        <v>6379.6895521159759</v>
      </c>
      <c r="K212" s="7">
        <f t="shared" si="56"/>
        <v>3.1005547995827145</v>
      </c>
      <c r="L212" s="7">
        <f t="shared" si="51"/>
        <v>0.12918978331594644</v>
      </c>
      <c r="M212" s="7">
        <f t="shared" si="57"/>
        <v>115.18611789746201</v>
      </c>
      <c r="N212" s="28"/>
      <c r="O212" s="8">
        <f t="shared" si="52"/>
        <v>245.44810478682919</v>
      </c>
      <c r="P212" s="8">
        <f t="shared" si="58"/>
        <v>19504.367514118916</v>
      </c>
      <c r="Q212" s="9">
        <f t="shared" si="53"/>
        <v>-48.938173654486491</v>
      </c>
      <c r="R212" s="7">
        <f t="shared" si="59"/>
        <v>0.5167328521827983</v>
      </c>
    </row>
    <row r="213" spans="1:18" x14ac:dyDescent="0.25">
      <c r="A213" s="1">
        <v>206</v>
      </c>
      <c r="B213" s="6">
        <f t="shared" si="54"/>
        <v>-33.115999999999403</v>
      </c>
      <c r="C213" s="6">
        <f t="shared" si="45"/>
        <v>3.0131897833165411</v>
      </c>
      <c r="D213" s="8">
        <f t="shared" si="46"/>
        <v>7845.6871846687754</v>
      </c>
      <c r="E213" s="7">
        <f t="shared" si="47"/>
        <v>2.6037812912113445</v>
      </c>
      <c r="F213" s="28"/>
      <c r="G213" s="8">
        <f t="shared" si="48"/>
        <v>58.62919925887995</v>
      </c>
      <c r="H213" s="32">
        <f t="shared" si="55"/>
        <v>6.5456773255830113E-4</v>
      </c>
      <c r="I213" s="7">
        <f t="shared" si="49"/>
        <v>2.1301045907592036</v>
      </c>
      <c r="J213" s="8">
        <f t="shared" si="50"/>
        <v>6418.409390271293</v>
      </c>
      <c r="K213" s="7">
        <f t="shared" si="56"/>
        <v>3.1498691147538458</v>
      </c>
      <c r="L213" s="7">
        <f t="shared" si="51"/>
        <v>0.1312445464480769</v>
      </c>
      <c r="M213" s="7">
        <f t="shared" si="57"/>
        <v>118.33598701221585</v>
      </c>
      <c r="N213" s="28"/>
      <c r="O213" s="8">
        <f t="shared" si="52"/>
        <v>247.42159105571452</v>
      </c>
      <c r="P213" s="8">
        <f t="shared" si="58"/>
        <v>19751.78910517463</v>
      </c>
      <c r="Q213" s="9">
        <f t="shared" si="53"/>
        <v>-48.417286094369203</v>
      </c>
      <c r="R213" s="7">
        <f t="shared" si="59"/>
        <v>0.52088756011728776</v>
      </c>
    </row>
    <row r="214" spans="1:18" x14ac:dyDescent="0.25">
      <c r="A214" s="1">
        <v>207</v>
      </c>
      <c r="B214" s="6">
        <f t="shared" si="54"/>
        <v>-33.1019999999994</v>
      </c>
      <c r="C214" s="6">
        <f t="shared" si="45"/>
        <v>3.0292445464486804</v>
      </c>
      <c r="D214" s="8">
        <f t="shared" si="46"/>
        <v>7908.4752735776929</v>
      </c>
      <c r="E214" s="7">
        <f t="shared" si="47"/>
        <v>2.6107087599940235</v>
      </c>
      <c r="F214" s="28"/>
      <c r="G214" s="8">
        <f t="shared" si="48"/>
        <v>58.67074053153614</v>
      </c>
      <c r="H214" s="32">
        <f t="shared" si="55"/>
        <v>6.5364113950587685E-4</v>
      </c>
      <c r="I214" s="7">
        <f t="shared" si="49"/>
        <v>2.1316138601456096</v>
      </c>
      <c r="J214" s="8">
        <f t="shared" si="50"/>
        <v>6457.1796609805078</v>
      </c>
      <c r="K214" s="7">
        <f t="shared" si="56"/>
        <v>3.1994430650017307</v>
      </c>
      <c r="L214" s="7">
        <f t="shared" si="51"/>
        <v>0.13331012770840545</v>
      </c>
      <c r="M214" s="7">
        <f t="shared" si="57"/>
        <v>121.53543007721758</v>
      </c>
      <c r="N214" s="28"/>
      <c r="O214" s="8">
        <f t="shared" si="52"/>
        <v>249.40167622754612</v>
      </c>
      <c r="P214" s="8">
        <f t="shared" si="58"/>
        <v>20001.190781402176</v>
      </c>
      <c r="Q214" s="9">
        <f t="shared" si="53"/>
        <v>-47.892229933890157</v>
      </c>
      <c r="R214" s="7">
        <f t="shared" si="59"/>
        <v>0.52505616047904624</v>
      </c>
    </row>
    <row r="215" spans="1:18" x14ac:dyDescent="0.25">
      <c r="A215" s="1">
        <v>208</v>
      </c>
      <c r="B215" s="6">
        <f t="shared" si="54"/>
        <v>-33.087999999999397</v>
      </c>
      <c r="C215" s="6">
        <f t="shared" si="45"/>
        <v>3.0453101277090084</v>
      </c>
      <c r="D215" s="8">
        <f t="shared" si="46"/>
        <v>7971.4724463733974</v>
      </c>
      <c r="E215" s="7">
        <f t="shared" si="47"/>
        <v>2.6176225448573107</v>
      </c>
      <c r="F215" s="28"/>
      <c r="G215" s="8">
        <f t="shared" si="48"/>
        <v>58.71208998965232</v>
      </c>
      <c r="H215" s="32">
        <f t="shared" si="55"/>
        <v>6.5272077746608476E-4</v>
      </c>
      <c r="I215" s="7">
        <f t="shared" si="49"/>
        <v>2.1331161605636959</v>
      </c>
      <c r="J215" s="8">
        <f t="shared" si="50"/>
        <v>6496.0002473443783</v>
      </c>
      <c r="K215" s="7">
        <f t="shared" si="56"/>
        <v>3.2492762848861743</v>
      </c>
      <c r="L215" s="7">
        <f t="shared" si="51"/>
        <v>0.13538651187025727</v>
      </c>
      <c r="M215" s="7">
        <f t="shared" si="57"/>
        <v>124.78470636210376</v>
      </c>
      <c r="N215" s="28"/>
      <c r="O215" s="8">
        <f t="shared" si="52"/>
        <v>251.38835506883146</v>
      </c>
      <c r="P215" s="8">
        <f t="shared" si="58"/>
        <v>20252.579136471006</v>
      </c>
      <c r="Q215" s="9">
        <f t="shared" si="53"/>
        <v>-47.362991291639986</v>
      </c>
      <c r="R215" s="7">
        <f t="shared" si="59"/>
        <v>0.5292386422501707</v>
      </c>
    </row>
    <row r="216" spans="1:18" x14ac:dyDescent="0.25">
      <c r="A216" s="1">
        <v>209</v>
      </c>
      <c r="B216" s="6">
        <f t="shared" si="54"/>
        <v>-33.073999999999394</v>
      </c>
      <c r="C216" s="6">
        <f t="shared" si="45"/>
        <v>3.0613865118708645</v>
      </c>
      <c r="D216" s="8">
        <f t="shared" si="46"/>
        <v>8034.6785390407649</v>
      </c>
      <c r="E216" s="7">
        <f t="shared" si="47"/>
        <v>2.6245227474170321</v>
      </c>
      <c r="F216" s="28"/>
      <c r="G216" s="8">
        <f t="shared" si="48"/>
        <v>58.753249466369127</v>
      </c>
      <c r="H216" s="32">
        <f t="shared" si="55"/>
        <v>6.5180657321191261E-4</v>
      </c>
      <c r="I216" s="7">
        <f t="shared" si="49"/>
        <v>2.1346115586147691</v>
      </c>
      <c r="J216" s="8">
        <f t="shared" si="50"/>
        <v>6534.8710336268987</v>
      </c>
      <c r="K216" s="7">
        <f t="shared" si="56"/>
        <v>3.2993684127050136</v>
      </c>
      <c r="L216" s="7">
        <f t="shared" si="51"/>
        <v>0.13747368386270889</v>
      </c>
      <c r="M216" s="7">
        <f t="shared" si="57"/>
        <v>128.08407477480878</v>
      </c>
      <c r="N216" s="28"/>
      <c r="O216" s="8">
        <f t="shared" si="52"/>
        <v>253.38162240718955</v>
      </c>
      <c r="P216" s="8">
        <f t="shared" si="58"/>
        <v>20505.960758878195</v>
      </c>
      <c r="Q216" s="9">
        <f t="shared" si="53"/>
        <v>-46.829556297098534</v>
      </c>
      <c r="R216" s="7">
        <f t="shared" si="59"/>
        <v>0.5334349945414516</v>
      </c>
    </row>
    <row r="217" spans="1:18" x14ac:dyDescent="0.25">
      <c r="A217" s="1">
        <v>210</v>
      </c>
      <c r="B217" s="6">
        <f t="shared" si="54"/>
        <v>-33.059999999999391</v>
      </c>
      <c r="C217" s="6">
        <f t="shared" si="45"/>
        <v>3.0774736838633174</v>
      </c>
      <c r="D217" s="8">
        <f t="shared" si="46"/>
        <v>8098.0933894799391</v>
      </c>
      <c r="E217" s="7">
        <f t="shared" si="47"/>
        <v>2.6314094680783651</v>
      </c>
      <c r="F217" s="28"/>
      <c r="G217" s="8">
        <f t="shared" si="48"/>
        <v>58.794220768639192</v>
      </c>
      <c r="H217" s="32">
        <f t="shared" si="55"/>
        <v>6.5089845473215808E-4</v>
      </c>
      <c r="I217" s="7">
        <f t="shared" si="49"/>
        <v>2.1361001199486789</v>
      </c>
      <c r="J217" s="8">
        <f t="shared" si="50"/>
        <v>6573.7919052393354</v>
      </c>
      <c r="K217" s="7">
        <f t="shared" si="56"/>
        <v>3.3497190904463396</v>
      </c>
      <c r="L217" s="7">
        <f t="shared" si="51"/>
        <v>0.13957162876859747</v>
      </c>
      <c r="M217" s="7">
        <f t="shared" si="57"/>
        <v>131.43379386525513</v>
      </c>
      <c r="N217" s="28"/>
      <c r="O217" s="8">
        <f t="shared" si="52"/>
        <v>255.38147313063934</v>
      </c>
      <c r="P217" s="8">
        <f t="shared" si="58"/>
        <v>20761.342232008836</v>
      </c>
      <c r="Q217" s="9">
        <f t="shared" si="53"/>
        <v>-46.29191109050771</v>
      </c>
      <c r="R217" s="7">
        <f t="shared" si="59"/>
        <v>0.53764520659082393</v>
      </c>
    </row>
    <row r="218" spans="1:18" x14ac:dyDescent="0.25">
      <c r="A218" s="1">
        <v>211</v>
      </c>
      <c r="B218" s="6">
        <f t="shared" si="54"/>
        <v>-33.045999999999388</v>
      </c>
      <c r="C218" s="6">
        <f t="shared" si="45"/>
        <v>3.0935716287692117</v>
      </c>
      <c r="D218" s="8">
        <f t="shared" si="46"/>
        <v>8161.7168374844687</v>
      </c>
      <c r="E218" s="7">
        <f t="shared" si="47"/>
        <v>2.6382828060560013</v>
      </c>
      <c r="F218" s="28"/>
      <c r="G218" s="8">
        <f t="shared" si="48"/>
        <v>58.835005677724254</v>
      </c>
      <c r="H218" s="32">
        <f t="shared" si="55"/>
        <v>6.49996351205443E-4</v>
      </c>
      <c r="I218" s="7">
        <f t="shared" si="49"/>
        <v>2.1375819092818777</v>
      </c>
      <c r="J218" s="8">
        <f t="shared" si="50"/>
        <v>6612.76274872474</v>
      </c>
      <c r="K218" s="7">
        <f t="shared" si="56"/>
        <v>3.4003279637419723</v>
      </c>
      <c r="L218" s="7">
        <f t="shared" si="51"/>
        <v>0.14168033182258216</v>
      </c>
      <c r="M218" s="7">
        <f t="shared" si="57"/>
        <v>134.8341218289971</v>
      </c>
      <c r="N218" s="28"/>
      <c r="O218" s="8">
        <f t="shared" si="52"/>
        <v>257.3879021869102</v>
      </c>
      <c r="P218" s="8">
        <f t="shared" si="58"/>
        <v>21018.730134195746</v>
      </c>
      <c r="Q218" s="9">
        <f t="shared" si="53"/>
        <v>-45.7500418227458</v>
      </c>
      <c r="R218" s="7">
        <f t="shared" si="59"/>
        <v>0.54186926776191058</v>
      </c>
    </row>
    <row r="219" spans="1:18" x14ac:dyDescent="0.25">
      <c r="A219" s="1">
        <v>212</v>
      </c>
      <c r="B219" s="6">
        <f t="shared" si="54"/>
        <v>-33.031999999999385</v>
      </c>
      <c r="C219" s="6">
        <f t="shared" si="45"/>
        <v>3.1096803318231991</v>
      </c>
      <c r="D219" s="8">
        <f t="shared" si="46"/>
        <v>8225.5487247195906</v>
      </c>
      <c r="E219" s="7">
        <f t="shared" si="47"/>
        <v>2.6451428593938364</v>
      </c>
      <c r="F219" s="28"/>
      <c r="G219" s="8">
        <f t="shared" si="48"/>
        <v>58.87560594968047</v>
      </c>
      <c r="H219" s="32">
        <f t="shared" si="55"/>
        <v>6.4910019297489561E-4</v>
      </c>
      <c r="I219" s="7">
        <f t="shared" si="49"/>
        <v>2.1390569904150536</v>
      </c>
      <c r="J219" s="8">
        <f t="shared" si="50"/>
        <v>6651.7834517426172</v>
      </c>
      <c r="K219" s="7">
        <f t="shared" si="56"/>
        <v>3.451194681821534</v>
      </c>
      <c r="L219" s="7">
        <f t="shared" si="51"/>
        <v>0.14379977840923058</v>
      </c>
      <c r="M219" s="7">
        <f t="shared" si="57"/>
        <v>138.28531651081863</v>
      </c>
      <c r="N219" s="28"/>
      <c r="O219" s="8">
        <f t="shared" si="52"/>
        <v>259.40090458275699</v>
      </c>
      <c r="P219" s="8">
        <f t="shared" si="58"/>
        <v>21278.131038778505</v>
      </c>
      <c r="Q219" s="9">
        <f t="shared" si="53"/>
        <v>-45.203934655203149</v>
      </c>
      <c r="R219" s="7">
        <f t="shared" si="59"/>
        <v>0.54610716754265098</v>
      </c>
    </row>
    <row r="220" spans="1:18" x14ac:dyDescent="0.25">
      <c r="A220" s="1">
        <v>213</v>
      </c>
      <c r="B220" s="6">
        <f t="shared" si="54"/>
        <v>-33.017999999999383</v>
      </c>
      <c r="C220" s="6">
        <f t="shared" si="45"/>
        <v>3.1257997784098492</v>
      </c>
      <c r="D220" s="8">
        <f t="shared" si="46"/>
        <v>8289.588894701039</v>
      </c>
      <c r="E220" s="7">
        <f t="shared" si="47"/>
        <v>2.6519897249842734</v>
      </c>
      <c r="F220" s="28"/>
      <c r="G220" s="8">
        <f t="shared" si="48"/>
        <v>58.916023315832355</v>
      </c>
      <c r="H220" s="32">
        <f t="shared" si="55"/>
        <v>6.4820991152349391E-4</v>
      </c>
      <c r="I220" s="7">
        <f t="shared" si="49"/>
        <v>2.1405254262503512</v>
      </c>
      <c r="J220" s="8">
        <f t="shared" si="50"/>
        <v>6690.853903053996</v>
      </c>
      <c r="K220" s="7">
        <f t="shared" si="56"/>
        <v>3.5023188974673989</v>
      </c>
      <c r="L220" s="7">
        <f t="shared" si="51"/>
        <v>0.14592995406114162</v>
      </c>
      <c r="M220" s="7">
        <f t="shared" si="57"/>
        <v>141.78763540828604</v>
      </c>
      <c r="N220" s="28"/>
      <c r="O220" s="8">
        <f t="shared" si="52"/>
        <v>261.420475383292</v>
      </c>
      <c r="P220" s="8">
        <f t="shared" si="58"/>
        <v>21539.551514161798</v>
      </c>
      <c r="Q220" s="9">
        <f t="shared" si="53"/>
        <v>-44.653575759659375</v>
      </c>
      <c r="R220" s="7">
        <f t="shared" si="59"/>
        <v>0.55035889554377349</v>
      </c>
    </row>
    <row r="221" spans="1:18" x14ac:dyDescent="0.25">
      <c r="A221" s="1">
        <v>214</v>
      </c>
      <c r="B221" s="6">
        <f t="shared" si="54"/>
        <v>-33.00399999999938</v>
      </c>
      <c r="C221" s="6">
        <f t="shared" si="45"/>
        <v>3.1419299540617587</v>
      </c>
      <c r="D221" s="8">
        <f t="shared" si="46"/>
        <v>8353.8371927740973</v>
      </c>
      <c r="E221" s="7">
        <f t="shared" si="47"/>
        <v>2.6588234985871018</v>
      </c>
      <c r="F221" s="28"/>
      <c r="G221" s="8">
        <f t="shared" si="48"/>
        <v>58.956259483235598</v>
      </c>
      <c r="H221" s="32">
        <f t="shared" si="55"/>
        <v>6.4732543945004723E-4</v>
      </c>
      <c r="I221" s="7">
        <f t="shared" si="49"/>
        <v>2.1419872788081826</v>
      </c>
      <c r="J221" s="8">
        <f t="shared" si="50"/>
        <v>6729.9739925066642</v>
      </c>
      <c r="K221" s="7">
        <f t="shared" si="56"/>
        <v>3.5537002669705218</v>
      </c>
      <c r="L221" s="7">
        <f t="shared" si="51"/>
        <v>0.14807084445710506</v>
      </c>
      <c r="M221" s="7">
        <f t="shared" si="57"/>
        <v>145.34133567525654</v>
      </c>
      <c r="N221" s="28"/>
      <c r="O221" s="8">
        <f t="shared" si="52"/>
        <v>263.44660971132396</v>
      </c>
      <c r="P221" s="8">
        <f t="shared" si="58"/>
        <v>21802.998123873123</v>
      </c>
      <c r="Q221" s="9">
        <f t="shared" si="53"/>
        <v>-44.098951318161845</v>
      </c>
      <c r="R221" s="7">
        <f t="shared" si="59"/>
        <v>0.55462444149753054</v>
      </c>
    </row>
    <row r="222" spans="1:18" x14ac:dyDescent="0.25">
      <c r="A222" s="1">
        <v>215</v>
      </c>
      <c r="B222" s="6">
        <f t="shared" si="54"/>
        <v>-32.989999999999377</v>
      </c>
      <c r="C222" s="6">
        <f t="shared" si="45"/>
        <v>3.1580708444577255</v>
      </c>
      <c r="D222" s="8">
        <f t="shared" si="46"/>
        <v>8418.2934660931023</v>
      </c>
      <c r="E222" s="7">
        <f t="shared" si="47"/>
        <v>2.6656442748479927</v>
      </c>
      <c r="F222" s="28"/>
      <c r="G222" s="8">
        <f t="shared" si="48"/>
        <v>58.996316135129192</v>
      </c>
      <c r="H222" s="32">
        <f t="shared" si="55"/>
        <v>6.46446710445792E-4</v>
      </c>
      <c r="I222" s="7">
        <f t="shared" si="49"/>
        <v>2.143442609243658</v>
      </c>
      <c r="J222" s="8">
        <f t="shared" si="50"/>
        <v>6769.1436110207887</v>
      </c>
      <c r="K222" s="7">
        <f t="shared" si="56"/>
        <v>3.605338450086895</v>
      </c>
      <c r="L222" s="7">
        <f t="shared" si="51"/>
        <v>0.15022243542028726</v>
      </c>
      <c r="M222" s="7">
        <f t="shared" si="57"/>
        <v>148.94667412534343</v>
      </c>
      <c r="N222" s="28"/>
      <c r="O222" s="8">
        <f t="shared" si="52"/>
        <v>265.47930274671211</v>
      </c>
      <c r="P222" s="8">
        <f t="shared" si="58"/>
        <v>22068.477426619836</v>
      </c>
      <c r="Q222" s="9">
        <f t="shared" si="53"/>
        <v>-43.54004752290561</v>
      </c>
      <c r="R222" s="7">
        <f t="shared" si="59"/>
        <v>0.55890379525623501</v>
      </c>
    </row>
    <row r="223" spans="1:18" x14ac:dyDescent="0.25">
      <c r="A223" s="1">
        <v>216</v>
      </c>
      <c r="B223" s="6">
        <f t="shared" si="54"/>
        <v>-32.975999999999374</v>
      </c>
      <c r="C223" s="6">
        <f t="shared" si="45"/>
        <v>3.1742224354209156</v>
      </c>
      <c r="D223" s="8">
        <f t="shared" si="46"/>
        <v>8482.9575636011268</v>
      </c>
      <c r="E223" s="7">
        <f t="shared" si="47"/>
        <v>2.6724521473165916</v>
      </c>
      <c r="F223" s="28"/>
      <c r="G223" s="8">
        <f t="shared" si="48"/>
        <v>59.036194931376848</v>
      </c>
      <c r="H223" s="32">
        <f t="shared" si="55"/>
        <v>6.4557365927159162E-4</v>
      </c>
      <c r="I223" s="7">
        <f t="shared" si="49"/>
        <v>2.14489147786262</v>
      </c>
      <c r="J223" s="8">
        <f t="shared" si="50"/>
        <v>6808.3626505746524</v>
      </c>
      <c r="K223" s="7">
        <f t="shared" si="56"/>
        <v>3.6572331099948601</v>
      </c>
      <c r="L223" s="7">
        <f t="shared" si="51"/>
        <v>0.15238471291645247</v>
      </c>
      <c r="M223" s="7">
        <f t="shared" si="57"/>
        <v>152.60390723533828</v>
      </c>
      <c r="N223" s="28"/>
      <c r="O223" s="8">
        <f t="shared" si="52"/>
        <v>267.51854972572511</v>
      </c>
      <c r="P223" s="8">
        <f t="shared" si="58"/>
        <v>22335.995976345563</v>
      </c>
      <c r="Q223" s="9">
        <f t="shared" si="53"/>
        <v>-42.976850576114607</v>
      </c>
      <c r="R223" s="7">
        <f t="shared" si="59"/>
        <v>0.56319694679100252</v>
      </c>
    </row>
    <row r="224" spans="1:18" x14ac:dyDescent="0.25">
      <c r="A224" s="1">
        <v>217</v>
      </c>
      <c r="B224" s="6">
        <f t="shared" si="54"/>
        <v>-32.961999999999371</v>
      </c>
      <c r="C224" s="6">
        <f t="shared" si="45"/>
        <v>3.1903847129170799</v>
      </c>
      <c r="D224" s="8">
        <f t="shared" si="46"/>
        <v>8547.8293360100779</v>
      </c>
      <c r="E224" s="7">
        <f t="shared" si="47"/>
        <v>2.679247208464242</v>
      </c>
      <c r="F224" s="28"/>
      <c r="G224" s="8">
        <f t="shared" si="48"/>
        <v>59.075897508898464</v>
      </c>
      <c r="H224" s="32">
        <f t="shared" si="55"/>
        <v>6.4470622173571246E-4</v>
      </c>
      <c r="I224" s="7">
        <f t="shared" si="49"/>
        <v>2.1463339441373233</v>
      </c>
      <c r="J224" s="8">
        <f t="shared" si="50"/>
        <v>6847.6310041907382</v>
      </c>
      <c r="K224" s="7">
        <f t="shared" si="56"/>
        <v>3.7093839132530455</v>
      </c>
      <c r="L224" s="7">
        <f t="shared" si="51"/>
        <v>0.15455766305221025</v>
      </c>
      <c r="M224" s="7">
        <f t="shared" si="57"/>
        <v>156.31329114859133</v>
      </c>
      <c r="N224" s="28"/>
      <c r="O224" s="8">
        <f t="shared" si="52"/>
        <v>269.56434594041383</v>
      </c>
      <c r="P224" s="8">
        <f t="shared" si="58"/>
        <v>22605.560322285975</v>
      </c>
      <c r="Q224" s="9">
        <f t="shared" si="53"/>
        <v>-42.409346689924263</v>
      </c>
      <c r="R224" s="7">
        <f t="shared" si="59"/>
        <v>0.56750388619034453</v>
      </c>
    </row>
    <row r="225" spans="1:18" x14ac:dyDescent="0.25">
      <c r="A225" s="1">
        <v>218</v>
      </c>
      <c r="B225" s="6">
        <f t="shared" si="54"/>
        <v>-32.947999999999368</v>
      </c>
      <c r="C225" s="6">
        <f t="shared" si="45"/>
        <v>3.2065576630528412</v>
      </c>
      <c r="D225" s="8">
        <f t="shared" si="46"/>
        <v>8612.9086357812685</v>
      </c>
      <c r="E225" s="7">
        <f t="shared" si="47"/>
        <v>2.68602954970136</v>
      </c>
      <c r="F225" s="28"/>
      <c r="G225" s="8">
        <f t="shared" si="48"/>
        <v>59.115425482091631</v>
      </c>
      <c r="H225" s="32">
        <f t="shared" si="55"/>
        <v>6.4384433467216452E-4</v>
      </c>
      <c r="I225" s="7">
        <f t="shared" si="49"/>
        <v>2.1477700667217436</v>
      </c>
      <c r="J225" s="8">
        <f t="shared" si="50"/>
        <v>6886.9485659221191</v>
      </c>
      <c r="K225" s="7">
        <f t="shared" si="56"/>
        <v>3.761790529759284</v>
      </c>
      <c r="L225" s="7">
        <f t="shared" si="51"/>
        <v>0.15674127207330349</v>
      </c>
      <c r="M225" s="7">
        <f t="shared" si="57"/>
        <v>160.07508167835061</v>
      </c>
      <c r="N225" s="28"/>
      <c r="O225" s="8">
        <f t="shared" si="52"/>
        <v>271.61668673799812</v>
      </c>
      <c r="P225" s="8">
        <f t="shared" si="58"/>
        <v>22877.177009023973</v>
      </c>
      <c r="Q225" s="9">
        <f t="shared" si="53"/>
        <v>-41.837522086265317</v>
      </c>
      <c r="R225" s="7">
        <f t="shared" si="59"/>
        <v>0.57182460365894627</v>
      </c>
    </row>
    <row r="226" spans="1:18" x14ac:dyDescent="0.25">
      <c r="A226" s="1">
        <v>219</v>
      </c>
      <c r="B226" s="6">
        <f t="shared" si="54"/>
        <v>-32.933999999999365</v>
      </c>
      <c r="C226" s="6">
        <f t="shared" si="45"/>
        <v>3.2227412720739395</v>
      </c>
      <c r="D226" s="8">
        <f t="shared" si="46"/>
        <v>8678.1953171060377</v>
      </c>
      <c r="E226" s="7">
        <f t="shared" si="47"/>
        <v>2.6927992613944265</v>
      </c>
      <c r="F226" s="28"/>
      <c r="G226" s="8">
        <f t="shared" si="48"/>
        <v>59.154780443243354</v>
      </c>
      <c r="H226" s="32">
        <f t="shared" si="55"/>
        <v>6.4298793591959348E-4</v>
      </c>
      <c r="I226" s="7">
        <f t="shared" si="49"/>
        <v>2.1491999034665414</v>
      </c>
      <c r="J226" s="8">
        <f t="shared" si="50"/>
        <v>6926.3152308389499</v>
      </c>
      <c r="K226" s="7">
        <f t="shared" si="56"/>
        <v>3.8144526327099806</v>
      </c>
      <c r="L226" s="7">
        <f t="shared" si="51"/>
        <v>0.15893552636291586</v>
      </c>
      <c r="M226" s="7">
        <f t="shared" si="57"/>
        <v>163.8895343110606</v>
      </c>
      <c r="N226" s="28"/>
      <c r="O226" s="8">
        <f t="shared" si="52"/>
        <v>273.67556752025598</v>
      </c>
      <c r="P226" s="8">
        <f t="shared" si="58"/>
        <v>23150.852576544228</v>
      </c>
      <c r="Q226" s="9">
        <f t="shared" si="53"/>
        <v>-41.261362996748993</v>
      </c>
      <c r="R226" s="7">
        <f t="shared" si="59"/>
        <v>0.57615908951632377</v>
      </c>
    </row>
    <row r="227" spans="1:18" x14ac:dyDescent="0.25">
      <c r="A227" s="1">
        <v>220</v>
      </c>
      <c r="B227" s="6">
        <f t="shared" si="54"/>
        <v>-32.919999999999362</v>
      </c>
      <c r="C227" s="6">
        <f t="shared" si="45"/>
        <v>3.2389355263635551</v>
      </c>
      <c r="D227" s="8">
        <f t="shared" si="46"/>
        <v>8743.6892358868263</v>
      </c>
      <c r="E227" s="7">
        <f t="shared" si="47"/>
        <v>2.6995564328826314</v>
      </c>
      <c r="F227" s="28"/>
      <c r="G227" s="8">
        <f t="shared" si="48"/>
        <v>59.193963962932557</v>
      </c>
      <c r="H227" s="32">
        <f t="shared" si="55"/>
        <v>6.4213696430069362E-4</v>
      </c>
      <c r="I227" s="7">
        <f t="shared" si="49"/>
        <v>2.1506235114336834</v>
      </c>
      <c r="J227" s="8">
        <f t="shared" si="50"/>
        <v>6965.7308950152938</v>
      </c>
      <c r="K227" s="7">
        <f t="shared" si="56"/>
        <v>3.8673698985602165</v>
      </c>
      <c r="L227" s="7">
        <f t="shared" si="51"/>
        <v>0.16114041244000904</v>
      </c>
      <c r="M227" s="7">
        <f t="shared" si="57"/>
        <v>167.75690420962081</v>
      </c>
      <c r="N227" s="28"/>
      <c r="O227" s="8">
        <f t="shared" si="52"/>
        <v>275.74098374292691</v>
      </c>
      <c r="P227" s="8">
        <f t="shared" si="58"/>
        <v>23426.593560287154</v>
      </c>
      <c r="Q227" s="9">
        <f t="shared" si="53"/>
        <v>-40.680855662553356</v>
      </c>
      <c r="R227" s="7">
        <f t="shared" si="59"/>
        <v>0.58050733419563727</v>
      </c>
    </row>
    <row r="228" spans="1:18" x14ac:dyDescent="0.25">
      <c r="A228" s="1">
        <v>221</v>
      </c>
      <c r="B228" s="6">
        <f t="shared" si="54"/>
        <v>-32.905999999999359</v>
      </c>
      <c r="C228" s="6">
        <f t="shared" si="45"/>
        <v>3.2551404124406531</v>
      </c>
      <c r="D228" s="8">
        <f t="shared" si="46"/>
        <v>8809.3902497186045</v>
      </c>
      <c r="E228" s="7">
        <f t="shared" si="47"/>
        <v>2.7063011524942064</v>
      </c>
      <c r="F228" s="28"/>
      <c r="G228" s="8">
        <f t="shared" si="48"/>
        <v>59.232977590423417</v>
      </c>
      <c r="H228" s="32">
        <f t="shared" si="55"/>
        <v>6.4129135960214808E-4</v>
      </c>
      <c r="I228" s="7">
        <f t="shared" si="49"/>
        <v>2.1520409469107311</v>
      </c>
      <c r="J228" s="8">
        <f t="shared" si="50"/>
        <v>7005.195455516171</v>
      </c>
      <c r="K228" s="7">
        <f t="shared" si="56"/>
        <v>3.9205420069847547</v>
      </c>
      <c r="L228" s="7">
        <f t="shared" si="51"/>
        <v>0.16335591695769813</v>
      </c>
      <c r="M228" s="7">
        <f t="shared" si="57"/>
        <v>171.67744621660557</v>
      </c>
      <c r="N228" s="28"/>
      <c r="O228" s="8">
        <f t="shared" si="52"/>
        <v>277.81293091512589</v>
      </c>
      <c r="P228" s="8">
        <f t="shared" si="58"/>
        <v>23704.40649120228</v>
      </c>
      <c r="Q228" s="9">
        <f t="shared" si="53"/>
        <v>-40.095986334310986</v>
      </c>
      <c r="R228" s="7">
        <f t="shared" si="59"/>
        <v>0.58486932824236959</v>
      </c>
    </row>
    <row r="229" spans="1:18" x14ac:dyDescent="0.25">
      <c r="A229" s="1">
        <v>222</v>
      </c>
      <c r="B229" s="6">
        <f t="shared" si="54"/>
        <v>-32.891999999999356</v>
      </c>
      <c r="C229" s="6">
        <f t="shared" si="45"/>
        <v>3.2713559169583419</v>
      </c>
      <c r="D229" s="8">
        <f t="shared" si="46"/>
        <v>8875.2982178704588</v>
      </c>
      <c r="E229" s="7">
        <f t="shared" si="47"/>
        <v>2.7130335075623866</v>
      </c>
      <c r="F229" s="28"/>
      <c r="G229" s="8">
        <f t="shared" si="48"/>
        <v>59.271822854049802</v>
      </c>
      <c r="H229" s="32">
        <f t="shared" si="55"/>
        <v>6.4045106255505423E-4</v>
      </c>
      <c r="I229" s="7">
        <f t="shared" si="49"/>
        <v>2.1534522654248125</v>
      </c>
      <c r="J229" s="8">
        <f t="shared" si="50"/>
        <v>7044.7088103848064</v>
      </c>
      <c r="K229" s="7">
        <f t="shared" si="56"/>
        <v>3.9739686408393262</v>
      </c>
      <c r="L229" s="7">
        <f t="shared" si="51"/>
        <v>0.1655820267016386</v>
      </c>
      <c r="M229" s="7">
        <f t="shared" si="57"/>
        <v>175.65141485744491</v>
      </c>
      <c r="N229" s="28"/>
      <c r="O229" s="8">
        <f t="shared" si="52"/>
        <v>279.89140459876273</v>
      </c>
      <c r="P229" s="8">
        <f t="shared" si="58"/>
        <v>23984.297895801043</v>
      </c>
      <c r="Q229" s="9">
        <f t="shared" si="53"/>
        <v>-39.506741271997811</v>
      </c>
      <c r="R229" s="7">
        <f t="shared" si="59"/>
        <v>0.58924506231317508</v>
      </c>
    </row>
    <row r="230" spans="1:18" x14ac:dyDescent="0.25">
      <c r="A230" s="1">
        <v>223</v>
      </c>
      <c r="B230" s="6">
        <f t="shared" si="54"/>
        <v>-32.877999999999354</v>
      </c>
      <c r="C230" s="6">
        <f t="shared" si="45"/>
        <v>3.2875820267022817</v>
      </c>
      <c r="D230" s="8">
        <f t="shared" si="46"/>
        <v>8941.4130012676196</v>
      </c>
      <c r="E230" s="7">
        <f t="shared" si="47"/>
        <v>2.7197535844410856</v>
      </c>
      <c r="F230" s="28"/>
      <c r="G230" s="8">
        <f t="shared" si="48"/>
        <v>59.310501261591121</v>
      </c>
      <c r="H230" s="32">
        <f t="shared" si="55"/>
        <v>6.3961601481584709E-4</v>
      </c>
      <c r="I230" s="7">
        <f t="shared" si="49"/>
        <v>2.1548575217562731</v>
      </c>
      <c r="J230" s="8">
        <f t="shared" si="50"/>
        <v>7084.2708586301442</v>
      </c>
      <c r="K230" s="7">
        <f t="shared" si="56"/>
        <v>4.0276494861229937</v>
      </c>
      <c r="L230" s="7">
        <f t="shared" si="51"/>
        <v>0.16781872858845806</v>
      </c>
      <c r="M230" s="7">
        <f t="shared" si="57"/>
        <v>179.67906434356789</v>
      </c>
      <c r="N230" s="28"/>
      <c r="O230" s="8">
        <f t="shared" si="52"/>
        <v>281.97640040797563</v>
      </c>
      <c r="P230" s="8">
        <f t="shared" si="58"/>
        <v>24266.27429620902</v>
      </c>
      <c r="Q230" s="9">
        <f t="shared" si="53"/>
        <v>-38.913106744823118</v>
      </c>
      <c r="R230" s="7">
        <f t="shared" si="59"/>
        <v>0.59363452717469301</v>
      </c>
    </row>
    <row r="231" spans="1:18" x14ac:dyDescent="0.25">
      <c r="A231" s="1">
        <v>224</v>
      </c>
      <c r="B231" s="6">
        <f t="shared" si="54"/>
        <v>-32.863999999999351</v>
      </c>
      <c r="C231" s="6">
        <f t="shared" si="45"/>
        <v>3.303818728589107</v>
      </c>
      <c r="D231" s="8">
        <f t="shared" si="46"/>
        <v>9007.7344624736979</v>
      </c>
      <c r="E231" s="7">
        <f t="shared" si="47"/>
        <v>2.7264614685202306</v>
      </c>
      <c r="F231" s="28"/>
      <c r="G231" s="8">
        <f t="shared" si="48"/>
        <v>59.349014300639716</v>
      </c>
      <c r="H231" s="32">
        <f t="shared" si="55"/>
        <v>6.3878615894768468E-4</v>
      </c>
      <c r="I231" s="7">
        <f t="shared" si="49"/>
        <v>2.1562567699520274</v>
      </c>
      <c r="J231" s="8">
        <f t="shared" si="50"/>
        <v>7123.8815002145611</v>
      </c>
      <c r="K231" s="7">
        <f t="shared" si="56"/>
        <v>4.0815842319408384</v>
      </c>
      <c r="L231" s="7">
        <f t="shared" si="51"/>
        <v>0.1700660096642016</v>
      </c>
      <c r="M231" s="7">
        <f t="shared" si="57"/>
        <v>183.76064857550872</v>
      </c>
      <c r="N231" s="28"/>
      <c r="O231" s="8">
        <f t="shared" si="52"/>
        <v>284.06791400857048</v>
      </c>
      <c r="P231" s="8">
        <f t="shared" si="58"/>
        <v>24550.34221021759</v>
      </c>
      <c r="Q231" s="9">
        <f t="shared" si="53"/>
        <v>-38.315069031120863</v>
      </c>
      <c r="R231" s="7">
        <f t="shared" si="59"/>
        <v>0.59803771370225434</v>
      </c>
    </row>
    <row r="232" spans="1:18" x14ac:dyDescent="0.25">
      <c r="A232" s="1">
        <v>225</v>
      </c>
      <c r="B232" s="6">
        <f t="shared" si="54"/>
        <v>-32.849999999999348</v>
      </c>
      <c r="C232" s="6">
        <f t="shared" si="45"/>
        <v>3.3200660096648562</v>
      </c>
      <c r="D232" s="8">
        <f t="shared" si="46"/>
        <v>9074.2624656731223</v>
      </c>
      <c r="E232" s="7">
        <f t="shared" si="47"/>
        <v>2.7331572442407923</v>
      </c>
      <c r="F232" s="28"/>
      <c r="G232" s="8">
        <f t="shared" si="48"/>
        <v>59.387363438960108</v>
      </c>
      <c r="H232" s="32">
        <f t="shared" si="55"/>
        <v>6.3796143840229367E-4</v>
      </c>
      <c r="I232" s="7">
        <f t="shared" si="49"/>
        <v>2.157650063338608</v>
      </c>
      <c r="J232" s="8">
        <f t="shared" si="50"/>
        <v>7163.5406360417364</v>
      </c>
      <c r="K232" s="7">
        <f t="shared" si="56"/>
        <v>4.1357725704673207</v>
      </c>
      <c r="L232" s="7">
        <f t="shared" si="51"/>
        <v>0.17232385710280501</v>
      </c>
      <c r="M232" s="7">
        <f t="shared" si="57"/>
        <v>187.89642114597603</v>
      </c>
      <c r="N232" s="28"/>
      <c r="O232" s="8">
        <f t="shared" si="52"/>
        <v>286.16594111746758</v>
      </c>
      <c r="P232" s="8">
        <f t="shared" si="58"/>
        <v>24836.508151335056</v>
      </c>
      <c r="Q232" s="9">
        <f t="shared" si="53"/>
        <v>-37.712614418241984</v>
      </c>
      <c r="R232" s="7">
        <f t="shared" si="59"/>
        <v>0.60245461287887991</v>
      </c>
    </row>
    <row r="233" spans="1:18" x14ac:dyDescent="0.25">
      <c r="A233" s="1">
        <v>226</v>
      </c>
      <c r="B233" s="6">
        <f t="shared" si="54"/>
        <v>-32.835999999999345</v>
      </c>
      <c r="C233" s="6">
        <f t="shared" si="45"/>
        <v>3.3363238571034586</v>
      </c>
      <c r="D233" s="8">
        <f t="shared" si="46"/>
        <v>9140.9968766540042</v>
      </c>
      <c r="E233" s="7">
        <f t="shared" si="47"/>
        <v>2.7398409951095295</v>
      </c>
      <c r="F233" s="28"/>
      <c r="G233" s="8">
        <f t="shared" si="48"/>
        <v>59.425550124840271</v>
      </c>
      <c r="H233" s="32">
        <f t="shared" si="55"/>
        <v>6.3714179750226153E-4</v>
      </c>
      <c r="I233" s="7">
        <f t="shared" si="49"/>
        <v>2.1590374545349311</v>
      </c>
      <c r="J233" s="8">
        <f t="shared" si="50"/>
        <v>7203.2481679448138</v>
      </c>
      <c r="K233" s="7">
        <f t="shared" si="56"/>
        <v>4.1902141969103948</v>
      </c>
      <c r="L233" s="7">
        <f t="shared" si="51"/>
        <v>0.17459225820459978</v>
      </c>
      <c r="M233" s="7">
        <f t="shared" si="57"/>
        <v>192.08663534288644</v>
      </c>
      <c r="N233" s="28"/>
      <c r="O233" s="8">
        <f t="shared" si="52"/>
        <v>288.27047750216065</v>
      </c>
      <c r="P233" s="8">
        <f t="shared" si="58"/>
        <v>25124.778628837215</v>
      </c>
      <c r="Q233" s="9">
        <f t="shared" si="53"/>
        <v>-37.105729202447968</v>
      </c>
      <c r="R233" s="7">
        <f t="shared" si="59"/>
        <v>0.60688521579401566</v>
      </c>
    </row>
    <row r="234" spans="1:18" x14ac:dyDescent="0.25">
      <c r="A234" s="1">
        <v>227</v>
      </c>
      <c r="B234" s="6">
        <f t="shared" si="54"/>
        <v>-32.821999999999342</v>
      </c>
      <c r="C234" s="6">
        <f t="shared" si="45"/>
        <v>3.3525922582052559</v>
      </c>
      <c r="D234" s="8">
        <f t="shared" si="46"/>
        <v>9207.9375627912686</v>
      </c>
      <c r="E234" s="7">
        <f t="shared" si="47"/>
        <v>2.7465128037134336</v>
      </c>
      <c r="F234" s="28"/>
      <c r="G234" s="8">
        <f t="shared" si="48"/>
        <v>59.463575787435218</v>
      </c>
      <c r="H234" s="32">
        <f t="shared" si="55"/>
        <v>6.3632718142375287E-4</v>
      </c>
      <c r="I234" s="7">
        <f t="shared" si="49"/>
        <v>2.1604189954647754</v>
      </c>
      <c r="J234" s="8">
        <f t="shared" si="50"/>
        <v>7243.0039986747815</v>
      </c>
      <c r="K234" s="7">
        <f t="shared" si="56"/>
        <v>4.2449088094761658</v>
      </c>
      <c r="L234" s="7">
        <f t="shared" si="51"/>
        <v>0.17687120039484022</v>
      </c>
      <c r="M234" s="7">
        <f t="shared" si="57"/>
        <v>196.3315441523626</v>
      </c>
      <c r="N234" s="28"/>
      <c r="O234" s="8">
        <f t="shared" si="52"/>
        <v>290.38151898018549</v>
      </c>
      <c r="P234" s="8">
        <f t="shared" si="58"/>
        <v>25415.160147817402</v>
      </c>
      <c r="Q234" s="9">
        <f t="shared" si="53"/>
        <v>-36.494399688805473</v>
      </c>
      <c r="R234" s="7">
        <f t="shared" si="59"/>
        <v>0.61132951364249521</v>
      </c>
    </row>
    <row r="235" spans="1:18" x14ac:dyDescent="0.25">
      <c r="A235" s="1">
        <v>228</v>
      </c>
      <c r="B235" s="6">
        <f t="shared" si="54"/>
        <v>-32.807999999999339</v>
      </c>
      <c r="C235" s="6">
        <f t="shared" si="45"/>
        <v>3.3688712003955033</v>
      </c>
      <c r="D235" s="8">
        <f t="shared" si="46"/>
        <v>9275.0843930298943</v>
      </c>
      <c r="E235" s="7">
        <f t="shared" si="47"/>
        <v>2.7531727517338762</v>
      </c>
      <c r="F235" s="28"/>
      <c r="G235" s="8">
        <f t="shared" si="48"/>
        <v>59.501441837102938</v>
      </c>
      <c r="H235" s="32">
        <f t="shared" si="55"/>
        <v>6.355175361796488E-4</v>
      </c>
      <c r="I235" s="7">
        <f t="shared" si="49"/>
        <v>2.1617947373689925</v>
      </c>
      <c r="J235" s="8">
        <f t="shared" si="50"/>
        <v>7282.8080318889597</v>
      </c>
      <c r="K235" s="7">
        <f t="shared" si="56"/>
        <v>4.2998561093339855</v>
      </c>
      <c r="L235" s="7">
        <f t="shared" si="51"/>
        <v>0.17916067122224938</v>
      </c>
      <c r="M235" s="7">
        <f t="shared" si="57"/>
        <v>200.63140026169657</v>
      </c>
      <c r="N235" s="28"/>
      <c r="O235" s="8">
        <f t="shared" si="52"/>
        <v>292.49906141859077</v>
      </c>
      <c r="P235" s="8">
        <f t="shared" si="58"/>
        <v>25707.659209235993</v>
      </c>
      <c r="Q235" s="9">
        <f t="shared" si="53"/>
        <v>-35.878612191082119</v>
      </c>
      <c r="R235" s="7">
        <f t="shared" si="59"/>
        <v>0.61578749772335328</v>
      </c>
    </row>
    <row r="236" spans="1:18" x14ac:dyDescent="0.25">
      <c r="A236" s="1">
        <v>229</v>
      </c>
      <c r="B236" s="6">
        <f t="shared" si="54"/>
        <v>-32.793999999999336</v>
      </c>
      <c r="C236" s="6">
        <f t="shared" si="45"/>
        <v>3.3851606712229128</v>
      </c>
      <c r="D236" s="8">
        <f t="shared" si="46"/>
        <v>9342.4372378684839</v>
      </c>
      <c r="E236" s="7">
        <f t="shared" si="47"/>
        <v>2.7598209199604886</v>
      </c>
      <c r="F236" s="28"/>
      <c r="G236" s="8">
        <f t="shared" si="48"/>
        <v>59.539149665733014</v>
      </c>
      <c r="H236" s="32">
        <f t="shared" si="55"/>
        <v>6.3471280860309621E-4</v>
      </c>
      <c r="I236" s="7">
        <f t="shared" si="49"/>
        <v>2.1631647308174413</v>
      </c>
      <c r="J236" s="8">
        <f t="shared" si="50"/>
        <v>7322.6601721397019</v>
      </c>
      <c r="K236" s="7">
        <f t="shared" si="56"/>
        <v>4.3550558005822406</v>
      </c>
      <c r="L236" s="7">
        <f t="shared" si="51"/>
        <v>0.18146065835759337</v>
      </c>
      <c r="M236" s="7">
        <f t="shared" si="57"/>
        <v>204.98645606227882</v>
      </c>
      <c r="N236" s="28"/>
      <c r="O236" s="8">
        <f t="shared" si="52"/>
        <v>294.62310073342047</v>
      </c>
      <c r="P236" s="8">
        <f t="shared" si="58"/>
        <v>26002.282309969414</v>
      </c>
      <c r="Q236" s="9">
        <f t="shared" si="53"/>
        <v>-35.258353031643338</v>
      </c>
      <c r="R236" s="7">
        <f t="shared" si="59"/>
        <v>0.62025915943878118</v>
      </c>
    </row>
    <row r="237" spans="1:18" x14ac:dyDescent="0.25">
      <c r="A237" s="1">
        <v>230</v>
      </c>
      <c r="B237" s="6">
        <f t="shared" si="54"/>
        <v>-32.779999999999333</v>
      </c>
      <c r="C237" s="6">
        <f t="shared" si="45"/>
        <v>3.4014606583582605</v>
      </c>
      <c r="D237" s="8">
        <f t="shared" si="46"/>
        <v>9409.9959693432393</v>
      </c>
      <c r="E237" s="7">
        <f t="shared" si="47"/>
        <v>2.7664573883047763</v>
      </c>
      <c r="F237" s="28"/>
      <c r="G237" s="8">
        <f t="shared" si="48"/>
        <v>59.576700647068172</v>
      </c>
      <c r="H237" s="32">
        <f t="shared" si="55"/>
        <v>6.3391294633144304E-4</v>
      </c>
      <c r="I237" s="7">
        <f t="shared" si="49"/>
        <v>2.1645290257206748</v>
      </c>
      <c r="J237" s="8">
        <f t="shared" si="50"/>
        <v>7362.5603248634106</v>
      </c>
      <c r="K237" s="7">
        <f t="shared" si="56"/>
        <v>4.4105075902148174</v>
      </c>
      <c r="L237" s="7">
        <f t="shared" si="51"/>
        <v>0.18377114959228408</v>
      </c>
      <c r="M237" s="7">
        <f t="shared" si="57"/>
        <v>209.39696365249364</v>
      </c>
      <c r="N237" s="28"/>
      <c r="O237" s="8">
        <f t="shared" si="52"/>
        <v>296.75363288920835</v>
      </c>
      <c r="P237" s="8">
        <f t="shared" si="58"/>
        <v>26299.035942858623</v>
      </c>
      <c r="Q237" s="9">
        <f t="shared" si="53"/>
        <v>-34.63360854135027</v>
      </c>
      <c r="R237" s="7">
        <f t="shared" si="59"/>
        <v>0.62474449029306811</v>
      </c>
    </row>
    <row r="238" spans="1:18" x14ac:dyDescent="0.25">
      <c r="A238" s="1">
        <v>231</v>
      </c>
      <c r="B238" s="6">
        <f t="shared" si="54"/>
        <v>-32.76599999999933</v>
      </c>
      <c r="C238" s="6">
        <f t="shared" si="45"/>
        <v>3.4177711495929515</v>
      </c>
      <c r="D238" s="8">
        <f t="shared" si="46"/>
        <v>9477.7604610119379</v>
      </c>
      <c r="E238" s="7">
        <f t="shared" si="47"/>
        <v>2.7730822358134533</v>
      </c>
      <c r="F238" s="28"/>
      <c r="G238" s="8">
        <f t="shared" si="48"/>
        <v>59.61409613701877</v>
      </c>
      <c r="H238" s="32">
        <f t="shared" si="55"/>
        <v>6.3311789779056812E-4</v>
      </c>
      <c r="I238" s="7">
        <f t="shared" si="49"/>
        <v>2.1658876713413617</v>
      </c>
      <c r="J238" s="8">
        <f t="shared" si="50"/>
        <v>7402.5083963695661</v>
      </c>
      <c r="K238" s="7">
        <f t="shared" si="56"/>
        <v>4.4662111880878603</v>
      </c>
      <c r="L238" s="7">
        <f t="shared" si="51"/>
        <v>0.18609213283699416</v>
      </c>
      <c r="M238" s="7">
        <f t="shared" si="57"/>
        <v>213.86317484058151</v>
      </c>
      <c r="N238" s="28"/>
      <c r="O238" s="8">
        <f t="shared" si="52"/>
        <v>298.89065389847246</v>
      </c>
      <c r="P238" s="8">
        <f t="shared" si="58"/>
        <v>26597.926596757097</v>
      </c>
      <c r="Q238" s="9">
        <f t="shared" si="53"/>
        <v>-34.004365059458742</v>
      </c>
      <c r="R238" s="7">
        <f t="shared" si="59"/>
        <v>0.62924348189152823</v>
      </c>
    </row>
    <row r="239" spans="1:18" x14ac:dyDescent="0.25">
      <c r="A239" s="1">
        <v>232</v>
      </c>
      <c r="B239" s="6">
        <f t="shared" si="54"/>
        <v>-32.751999999999327</v>
      </c>
      <c r="C239" s="6">
        <f t="shared" si="45"/>
        <v>3.4340921328376695</v>
      </c>
      <c r="D239" s="8">
        <f t="shared" si="46"/>
        <v>9545.7305879383784</v>
      </c>
      <c r="E239" s="7">
        <f t="shared" si="47"/>
        <v>2.7796955406815251</v>
      </c>
      <c r="F239" s="28"/>
      <c r="G239" s="8">
        <f t="shared" si="48"/>
        <v>59.651337473970543</v>
      </c>
      <c r="H239" s="32">
        <f t="shared" si="55"/>
        <v>6.323276121795743E-4</v>
      </c>
      <c r="I239" s="7">
        <f t="shared" si="49"/>
        <v>2.167240716305471</v>
      </c>
      <c r="J239" s="8">
        <f t="shared" si="50"/>
        <v>7442.504293830093</v>
      </c>
      <c r="K239" s="7">
        <f t="shared" si="56"/>
        <v>4.5221663068873008</v>
      </c>
      <c r="L239" s="7">
        <f t="shared" si="51"/>
        <v>0.18842359612030418</v>
      </c>
      <c r="M239" s="7">
        <f t="shared" si="57"/>
        <v>218.38534114746881</v>
      </c>
      <c r="N239" s="28"/>
      <c r="O239" s="8">
        <f t="shared" si="52"/>
        <v>301.03415982122465</v>
      </c>
      <c r="P239" s="8">
        <f t="shared" si="58"/>
        <v>26898.960756578323</v>
      </c>
      <c r="Q239" s="9">
        <f t="shared" si="53"/>
        <v>-33.370608933519321</v>
      </c>
      <c r="R239" s="7">
        <f t="shared" si="59"/>
        <v>0.63375612593942066</v>
      </c>
    </row>
    <row r="240" spans="1:18" x14ac:dyDescent="0.25">
      <c r="A240" s="1">
        <v>233</v>
      </c>
      <c r="B240" s="6">
        <f t="shared" si="54"/>
        <v>-32.737999999999325</v>
      </c>
      <c r="C240" s="6">
        <f t="shared" si="45"/>
        <v>3.4504235961209773</v>
      </c>
      <c r="D240" s="8">
        <f t="shared" si="46"/>
        <v>9613.9062266767905</v>
      </c>
      <c r="E240" s="7">
        <f t="shared" si="47"/>
        <v>2.7862973802651076</v>
      </c>
      <c r="F240" s="28"/>
      <c r="G240" s="8">
        <f t="shared" si="48"/>
        <v>59.688425979085622</v>
      </c>
      <c r="H240" s="32">
        <f t="shared" si="55"/>
        <v>6.3154203945585278E-4</v>
      </c>
      <c r="I240" s="7">
        <f t="shared" si="49"/>
        <v>2.168588208613206</v>
      </c>
      <c r="J240" s="8">
        <f t="shared" si="50"/>
        <v>7482.5479252687264</v>
      </c>
      <c r="K240" s="7">
        <f t="shared" si="56"/>
        <v>4.5783726620966618</v>
      </c>
      <c r="L240" s="7">
        <f t="shared" si="51"/>
        <v>0.1907655275873609</v>
      </c>
      <c r="M240" s="7">
        <f t="shared" si="57"/>
        <v>222.96371380956546</v>
      </c>
      <c r="N240" s="28"/>
      <c r="O240" s="8">
        <f t="shared" si="52"/>
        <v>303.18414676447924</v>
      </c>
      <c r="P240" s="8">
        <f t="shared" si="58"/>
        <v>27202.144903342803</v>
      </c>
      <c r="Q240" s="9" t="b">
        <f t="shared" si="53"/>
        <v>0</v>
      </c>
      <c r="R240" s="7">
        <f t="shared" si="59"/>
        <v>33.370608933519321</v>
      </c>
    </row>
    <row r="241" spans="1:18" x14ac:dyDescent="0.25">
      <c r="A241" s="1">
        <v>234</v>
      </c>
      <c r="B241" s="6">
        <f t="shared" si="54"/>
        <v>-32.723999999999322</v>
      </c>
      <c r="C241" s="6">
        <f t="shared" si="45"/>
        <v>3.4667655275880378</v>
      </c>
      <c r="D241" s="8">
        <f t="shared" si="46"/>
        <v>9682.2872552568879</v>
      </c>
      <c r="E241" s="7">
        <f t="shared" si="47"/>
        <v>2.7928878310940251</v>
      </c>
      <c r="F241" s="28"/>
      <c r="G241" s="8">
        <f t="shared" si="48"/>
        <v>59.725362956597387</v>
      </c>
      <c r="H241" s="32">
        <f t="shared" si="55"/>
        <v>6.3076113032049135E-4</v>
      </c>
      <c r="I241" s="7">
        <f t="shared" si="49"/>
        <v>2.1699301956497199</v>
      </c>
      <c r="J241" s="8">
        <f t="shared" si="50"/>
        <v>7522.6391995508147</v>
      </c>
      <c r="K241" s="7">
        <f t="shared" si="56"/>
        <v>4.6348299719657327</v>
      </c>
      <c r="L241" s="7">
        <f t="shared" si="51"/>
        <v>0.19311791549857218</v>
      </c>
      <c r="M241" s="7">
        <f t="shared" si="57"/>
        <v>227.59854378153119</v>
      </c>
      <c r="N241" s="28"/>
      <c r="O241" s="8">
        <f t="shared" si="52"/>
        <v>305.34061088178117</v>
      </c>
      <c r="P241" s="8">
        <f t="shared" si="58"/>
        <v>27507.485514224583</v>
      </c>
      <c r="Q241" s="9" t="b">
        <f t="shared" si="53"/>
        <v>0</v>
      </c>
      <c r="R241" s="7">
        <f t="shared" si="59"/>
        <v>0</v>
      </c>
    </row>
    <row r="242" spans="1:18" x14ac:dyDescent="0.25">
      <c r="A242" s="1">
        <v>235</v>
      </c>
      <c r="B242" s="6">
        <f t="shared" si="54"/>
        <v>-32.709999999999319</v>
      </c>
      <c r="C242" s="6">
        <f t="shared" si="45"/>
        <v>3.4831179154992569</v>
      </c>
      <c r="D242" s="8">
        <f t="shared" si="46"/>
        <v>9750.8735531687344</v>
      </c>
      <c r="E242" s="7">
        <f t="shared" si="47"/>
        <v>2.7994669688841358</v>
      </c>
      <c r="F242" s="28"/>
      <c r="G242" s="8">
        <f t="shared" si="48"/>
        <v>59.762149694098703</v>
      </c>
      <c r="H242" s="32">
        <f t="shared" si="55"/>
        <v>6.2998483620403472E-4</v>
      </c>
      <c r="I242" s="7">
        <f t="shared" si="49"/>
        <v>2.1712667241955832</v>
      </c>
      <c r="J242" s="8">
        <f t="shared" si="50"/>
        <v>7562.7780263730201</v>
      </c>
      <c r="K242" s="7">
        <f t="shared" si="56"/>
        <v>4.6915379574793938</v>
      </c>
      <c r="L242" s="7">
        <f t="shared" si="51"/>
        <v>0.19548074822830808</v>
      </c>
      <c r="M242" s="7">
        <f t="shared" si="57"/>
        <v>232.29008173901059</v>
      </c>
      <c r="N242" s="28"/>
      <c r="O242" s="8">
        <f t="shared" si="52"/>
        <v>307.50354837272926</v>
      </c>
      <c r="P242" s="8">
        <f t="shared" si="58"/>
        <v>27814.989062597313</v>
      </c>
      <c r="Q242" s="9" t="b">
        <f t="shared" si="53"/>
        <v>0</v>
      </c>
      <c r="R242" s="7">
        <f t="shared" si="59"/>
        <v>0</v>
      </c>
    </row>
    <row r="243" spans="1:18" x14ac:dyDescent="0.25">
      <c r="A243" s="1">
        <v>236</v>
      </c>
      <c r="B243" s="6">
        <f t="shared" si="54"/>
        <v>-32.695999999999316</v>
      </c>
      <c r="C243" s="6">
        <f t="shared" si="45"/>
        <v>3.49948074822899</v>
      </c>
      <c r="D243" s="8">
        <f t="shared" si="46"/>
        <v>9819.6650013480012</v>
      </c>
      <c r="E243" s="7">
        <f t="shared" si="47"/>
        <v>2.8060348685494318</v>
      </c>
      <c r="F243" s="28"/>
      <c r="G243" s="8">
        <f t="shared" si="48"/>
        <v>59.798787462824208</v>
      </c>
      <c r="H243" s="32">
        <f t="shared" si="55"/>
        <v>6.2921310925257074E-4</v>
      </c>
      <c r="I243" s="7">
        <f t="shared" si="49"/>
        <v>2.1725978404370445</v>
      </c>
      <c r="J243" s="8">
        <f t="shared" si="50"/>
        <v>7602.9643162533157</v>
      </c>
      <c r="K243" s="7">
        <f t="shared" si="56"/>
        <v>4.7484963423270807</v>
      </c>
      <c r="L243" s="7">
        <f t="shared" si="51"/>
        <v>0.19785401426362836</v>
      </c>
      <c r="M243" s="7">
        <f t="shared" si="57"/>
        <v>237.03857808133768</v>
      </c>
      <c r="N243" s="28"/>
      <c r="O243" s="8">
        <f t="shared" si="52"/>
        <v>309.67295548251053</v>
      </c>
      <c r="P243" s="8">
        <f t="shared" si="58"/>
        <v>28124.662018079824</v>
      </c>
      <c r="Q243" s="9" t="b">
        <f t="shared" si="53"/>
        <v>0</v>
      </c>
      <c r="R243" s="7">
        <f t="shared" si="59"/>
        <v>0</v>
      </c>
    </row>
    <row r="244" spans="1:18" x14ac:dyDescent="0.25">
      <c r="A244" s="1">
        <v>237</v>
      </c>
      <c r="B244" s="6">
        <f t="shared" si="54"/>
        <v>-32.681999999999313</v>
      </c>
      <c r="C244" s="6">
        <f t="shared" si="45"/>
        <v>3.5158540142643133</v>
      </c>
      <c r="D244" s="8">
        <f t="shared" si="46"/>
        <v>9888.6614821616604</v>
      </c>
      <c r="E244" s="7">
        <f t="shared" si="47"/>
        <v>2.8125916042139329</v>
      </c>
      <c r="F244" s="28"/>
      <c r="G244" s="8">
        <f t="shared" si="48"/>
        <v>59.835277517926762</v>
      </c>
      <c r="H244" s="32">
        <f t="shared" si="55"/>
        <v>6.284459023141425E-4</v>
      </c>
      <c r="I244" s="7">
        <f t="shared" si="49"/>
        <v>2.1739235899760718</v>
      </c>
      <c r="J244" s="8">
        <f t="shared" si="50"/>
        <v>7643.1979805212595</v>
      </c>
      <c r="K244" s="7">
        <f t="shared" si="56"/>
        <v>4.805704852872891</v>
      </c>
      <c r="L244" s="7">
        <f t="shared" si="51"/>
        <v>0.2002377022030371</v>
      </c>
      <c r="M244" s="7">
        <f t="shared" si="57"/>
        <v>241.84428293421055</v>
      </c>
      <c r="N244" s="28"/>
      <c r="O244" s="8">
        <f t="shared" si="52"/>
        <v>311.84882850145016</v>
      </c>
      <c r="P244" s="8">
        <f t="shared" si="58"/>
        <v>28436.510846581274</v>
      </c>
      <c r="Q244" s="9" t="b">
        <f t="shared" si="53"/>
        <v>0</v>
      </c>
      <c r="R244" s="7">
        <f t="shared" si="59"/>
        <v>0</v>
      </c>
    </row>
    <row r="245" spans="1:18" x14ac:dyDescent="0.25">
      <c r="A245" s="1">
        <v>238</v>
      </c>
      <c r="B245" s="6">
        <f t="shared" si="54"/>
        <v>-32.66799999999931</v>
      </c>
      <c r="C245" s="6">
        <f t="shared" si="45"/>
        <v>3.5322377022037301</v>
      </c>
      <c r="D245" s="8">
        <f t="shared" si="46"/>
        <v>9957.8628793935022</v>
      </c>
      <c r="E245" s="7">
        <f t="shared" si="47"/>
        <v>2.819137249223314</v>
      </c>
      <c r="F245" s="28"/>
      <c r="G245" s="8">
        <f t="shared" si="48"/>
        <v>59.871621098747781</v>
      </c>
      <c r="H245" s="32">
        <f t="shared" si="55"/>
        <v>6.276831689254784E-4</v>
      </c>
      <c r="I245" s="7">
        <f t="shared" si="49"/>
        <v>2.1752440178401748</v>
      </c>
      <c r="J245" s="8">
        <f t="shared" si="50"/>
        <v>7683.4789313081892</v>
      </c>
      <c r="K245" s="7">
        <f t="shared" si="56"/>
        <v>4.8631632181258864</v>
      </c>
      <c r="L245" s="7">
        <f t="shared" si="51"/>
        <v>0.20263180075524526</v>
      </c>
      <c r="M245" s="7">
        <f t="shared" si="57"/>
        <v>246.70744615233644</v>
      </c>
      <c r="N245" s="28"/>
      <c r="O245" s="8">
        <f t="shared" si="52"/>
        <v>314.03116376455347</v>
      </c>
      <c r="P245" s="8">
        <f t="shared" si="58"/>
        <v>28750.542010345827</v>
      </c>
      <c r="Q245" s="9" t="b">
        <f t="shared" si="53"/>
        <v>0</v>
      </c>
      <c r="R245" s="7">
        <f t="shared" si="59"/>
        <v>0</v>
      </c>
    </row>
    <row r="246" spans="1:18" x14ac:dyDescent="0.25">
      <c r="A246" s="1">
        <v>239</v>
      </c>
      <c r="B246" s="6">
        <f t="shared" si="54"/>
        <v>-32.653999999999307</v>
      </c>
      <c r="C246" s="6">
        <f t="shared" si="45"/>
        <v>3.5486318007559348</v>
      </c>
      <c r="D246" s="8">
        <f t="shared" si="46"/>
        <v>10027.269078230047</v>
      </c>
      <c r="E246" s="7">
        <f t="shared" si="47"/>
        <v>2.8256718761563326</v>
      </c>
      <c r="F246" s="28"/>
      <c r="G246" s="8">
        <f t="shared" si="48"/>
        <v>59.90781942908211</v>
      </c>
      <c r="H246" s="32">
        <f t="shared" si="55"/>
        <v>6.2692486329902445E-4</v>
      </c>
      <c r="I246" s="7">
        <f t="shared" si="49"/>
        <v>2.1765591684920289</v>
      </c>
      <c r="J246" s="8">
        <f t="shared" si="50"/>
        <v>7723.8070815377096</v>
      </c>
      <c r="K246" s="7">
        <f t="shared" si="56"/>
        <v>4.9208711697109244</v>
      </c>
      <c r="L246" s="7">
        <f t="shared" si="51"/>
        <v>0.20503629873795517</v>
      </c>
      <c r="M246" s="7">
        <f t="shared" si="57"/>
        <v>251.62831732204737</v>
      </c>
      <c r="N246" s="28"/>
      <c r="O246" s="8">
        <f t="shared" si="52"/>
        <v>316.21995765106277</v>
      </c>
      <c r="P246" s="8">
        <f t="shared" si="58"/>
        <v>29066.761967996888</v>
      </c>
      <c r="Q246" s="9" t="b">
        <f t="shared" si="53"/>
        <v>0</v>
      </c>
      <c r="R246" s="7">
        <f t="shared" si="59"/>
        <v>0</v>
      </c>
    </row>
    <row r="247" spans="1:18" x14ac:dyDescent="0.25">
      <c r="A247" s="1">
        <v>240</v>
      </c>
      <c r="B247" s="6">
        <f t="shared" si="54"/>
        <v>-32.639999999999304</v>
      </c>
      <c r="C247" s="6">
        <f t="shared" si="45"/>
        <v>3.5650362987386544</v>
      </c>
      <c r="D247" s="8">
        <f t="shared" si="46"/>
        <v>10096.879965246924</v>
      </c>
      <c r="E247" s="7">
        <f t="shared" si="47"/>
        <v>2.8321955568360697</v>
      </c>
      <c r="F247" s="28"/>
      <c r="G247" s="8">
        <f t="shared" si="48"/>
        <v>59.943873717437455</v>
      </c>
      <c r="H247" s="32">
        <f t="shared" si="55"/>
        <v>6.2617094031027843E-4</v>
      </c>
      <c r="I247" s="7">
        <f t="shared" si="49"/>
        <v>2.177869085838898</v>
      </c>
      <c r="J247" s="8">
        <f t="shared" si="50"/>
        <v>7764.1823449164422</v>
      </c>
      <c r="K247" s="7">
        <f t="shared" si="56"/>
        <v>4.9788284418403252</v>
      </c>
      <c r="L247" s="7">
        <f t="shared" si="51"/>
        <v>0.20745118507668026</v>
      </c>
      <c r="M247" s="7">
        <f t="shared" si="57"/>
        <v>256.60714576388767</v>
      </c>
      <c r="N247" s="28"/>
      <c r="O247" s="8">
        <f t="shared" si="52"/>
        <v>318.41520658402698</v>
      </c>
      <c r="P247" s="8">
        <f t="shared" si="58"/>
        <v>29385.177174580916</v>
      </c>
      <c r="Q247" s="9" t="b">
        <f t="shared" si="53"/>
        <v>0</v>
      </c>
      <c r="R247" s="7">
        <f t="shared" si="59"/>
        <v>0</v>
      </c>
    </row>
    <row r="248" spans="1:18" x14ac:dyDescent="0.25">
      <c r="A248" s="1">
        <v>241</v>
      </c>
      <c r="B248" s="6">
        <f t="shared" si="54"/>
        <v>-32.625999999999301</v>
      </c>
      <c r="C248" s="6">
        <f t="shared" si="45"/>
        <v>3.5814511850773769</v>
      </c>
      <c r="D248" s="8">
        <f t="shared" si="46"/>
        <v>10166.69542839484</v>
      </c>
      <c r="E248" s="7">
        <f t="shared" si="47"/>
        <v>2.8387083623408902</v>
      </c>
      <c r="F248" s="28"/>
      <c r="G248" s="8">
        <f t="shared" si="48"/>
        <v>59.979785157288077</v>
      </c>
      <c r="H248" s="32">
        <f t="shared" si="55"/>
        <v>6.2542135548541099E-4</v>
      </c>
      <c r="I248" s="7">
        <f t="shared" si="49"/>
        <v>2.179173813241857</v>
      </c>
      <c r="J248" s="8">
        <f t="shared" si="50"/>
        <v>7804.6046359246347</v>
      </c>
      <c r="K248" s="7">
        <f t="shared" si="56"/>
        <v>5.0370347712852013</v>
      </c>
      <c r="L248" s="7">
        <f t="shared" si="51"/>
        <v>0.20987644880355005</v>
      </c>
      <c r="M248" s="7">
        <f t="shared" si="57"/>
        <v>261.64418053517289</v>
      </c>
      <c r="N248" s="28"/>
      <c r="O248" s="8">
        <f t="shared" si="52"/>
        <v>320.6169070298597</v>
      </c>
      <c r="P248" s="8">
        <f t="shared" si="58"/>
        <v>29705.794081610777</v>
      </c>
      <c r="Q248" s="9" t="b">
        <f t="shared" si="53"/>
        <v>0</v>
      </c>
      <c r="R248" s="7">
        <f t="shared" si="59"/>
        <v>0</v>
      </c>
    </row>
    <row r="249" spans="1:18" x14ac:dyDescent="0.25">
      <c r="A249" s="1">
        <v>242</v>
      </c>
      <c r="B249" s="6">
        <f t="shared" si="54"/>
        <v>-32.611999999999298</v>
      </c>
      <c r="C249" s="6">
        <f t="shared" si="45"/>
        <v>3.5978764488042501</v>
      </c>
      <c r="D249" s="8">
        <f t="shared" si="46"/>
        <v>10236.715356986479</v>
      </c>
      <c r="E249" s="7">
        <f t="shared" si="47"/>
        <v>2.845210363015283</v>
      </c>
      <c r="F249" s="28"/>
      <c r="G249" s="8">
        <f t="shared" si="48"/>
        <v>60.015554927323677</v>
      </c>
      <c r="H249" s="32">
        <f t="shared" si="55"/>
        <v>6.2467606498917084E-4</v>
      </c>
      <c r="I249" s="7">
        <f t="shared" si="49"/>
        <v>2.1804733935248284</v>
      </c>
      <c r="J249" s="8">
        <f t="shared" si="50"/>
        <v>7845.073869807261</v>
      </c>
      <c r="K249" s="7">
        <f t="shared" si="56"/>
        <v>5.0954898973481537</v>
      </c>
      <c r="L249" s="7">
        <f t="shared" si="51"/>
        <v>0.21231207905617308</v>
      </c>
      <c r="M249" s="7">
        <f t="shared" si="57"/>
        <v>266.73967043252105</v>
      </c>
      <c r="N249" s="28"/>
      <c r="O249" s="8">
        <f t="shared" si="52"/>
        <v>322.82505549792558</v>
      </c>
      <c r="P249" s="8">
        <f t="shared" si="58"/>
        <v>30028.619137108701</v>
      </c>
      <c r="Q249" s="9" t="b">
        <f t="shared" si="53"/>
        <v>0</v>
      </c>
      <c r="R249" s="7">
        <f t="shared" si="59"/>
        <v>0</v>
      </c>
    </row>
    <row r="250" spans="1:18" x14ac:dyDescent="0.25">
      <c r="A250" s="1">
        <v>243</v>
      </c>
      <c r="B250" s="6">
        <f t="shared" si="54"/>
        <v>-32.597999999999296</v>
      </c>
      <c r="C250" s="6">
        <f t="shared" si="45"/>
        <v>3.6143120790568801</v>
      </c>
      <c r="D250" s="8">
        <f t="shared" si="46"/>
        <v>10306.939641683019</v>
      </c>
      <c r="E250" s="7">
        <f t="shared" si="47"/>
        <v>2.8517016284804373</v>
      </c>
      <c r="F250" s="28"/>
      <c r="G250" s="8">
        <f t="shared" si="48"/>
        <v>60.051184191692812</v>
      </c>
      <c r="H250" s="32">
        <f t="shared" si="55"/>
        <v>6.2393502561306586E-4</v>
      </c>
      <c r="I250" s="7">
        <f t="shared" si="49"/>
        <v>2.1817678689834294</v>
      </c>
      <c r="J250" s="8">
        <f t="shared" si="50"/>
        <v>7885.5899625649972</v>
      </c>
      <c r="K250" s="7">
        <f t="shared" si="56"/>
        <v>5.1541935618357089</v>
      </c>
      <c r="L250" s="7">
        <f t="shared" si="51"/>
        <v>0.21475806507648787</v>
      </c>
      <c r="M250" s="7">
        <f t="shared" si="57"/>
        <v>271.89386399435676</v>
      </c>
      <c r="N250" s="28"/>
      <c r="O250" s="8">
        <f t="shared" si="52"/>
        <v>325.03964854011565</v>
      </c>
      <c r="P250" s="8">
        <f t="shared" si="58"/>
        <v>30353.658785648815</v>
      </c>
      <c r="Q250" s="9" t="b">
        <f t="shared" si="53"/>
        <v>0</v>
      </c>
      <c r="R250" s="7">
        <f t="shared" si="59"/>
        <v>0</v>
      </c>
    </row>
    <row r="251" spans="1:18" x14ac:dyDescent="0.25">
      <c r="A251" s="1">
        <v>244</v>
      </c>
      <c r="B251" s="6">
        <f t="shared" si="54"/>
        <v>-32.583999999999293</v>
      </c>
      <c r="C251" s="6">
        <f t="shared" si="45"/>
        <v>3.6307580650771953</v>
      </c>
      <c r="D251" s="8">
        <f t="shared" si="46"/>
        <v>10377.368174481087</v>
      </c>
      <c r="E251" s="7">
        <f t="shared" si="47"/>
        <v>2.858182227644642</v>
      </c>
      <c r="F251" s="28"/>
      <c r="G251" s="8">
        <f t="shared" si="48"/>
        <v>60.08667410024146</v>
      </c>
      <c r="H251" s="32">
        <f t="shared" si="55"/>
        <v>6.2319819476380756E-4</v>
      </c>
      <c r="I251" s="7">
        <f t="shared" si="49"/>
        <v>2.1830572813936397</v>
      </c>
      <c r="J251" s="8">
        <f t="shared" si="50"/>
        <v>7926.1528309454534</v>
      </c>
      <c r="K251" s="7">
        <f t="shared" si="56"/>
        <v>5.2131455090313814</v>
      </c>
      <c r="L251" s="7">
        <f t="shared" si="51"/>
        <v>0.21721439620964089</v>
      </c>
      <c r="M251" s="7">
        <f t="shared" si="57"/>
        <v>277.10700950338816</v>
      </c>
      <c r="N251" s="28"/>
      <c r="O251" s="8">
        <f t="shared" si="52"/>
        <v>327.26068275043559</v>
      </c>
      <c r="P251" s="8">
        <f t="shared" si="58"/>
        <v>30680.91946839925</v>
      </c>
      <c r="Q251" s="9" t="b">
        <f t="shared" si="53"/>
        <v>0</v>
      </c>
      <c r="R251" s="7">
        <f t="shared" si="59"/>
        <v>0</v>
      </c>
    </row>
    <row r="252" spans="1:18" x14ac:dyDescent="0.25">
      <c r="A252" s="1">
        <v>245</v>
      </c>
      <c r="B252" s="6">
        <f t="shared" si="54"/>
        <v>-32.56999999999929</v>
      </c>
      <c r="C252" s="6">
        <f t="shared" si="45"/>
        <v>3.6472143962103516</v>
      </c>
      <c r="D252" s="8">
        <f t="shared" si="46"/>
        <v>10448.000848699989</v>
      </c>
      <c r="E252" s="7">
        <f t="shared" si="47"/>
        <v>2.8646522287135117</v>
      </c>
      <c r="F252" s="28"/>
      <c r="G252" s="8">
        <f t="shared" si="48"/>
        <v>60.122025788746733</v>
      </c>
      <c r="H252" s="32">
        <f t="shared" si="55"/>
        <v>6.2246553045201857E-4</v>
      </c>
      <c r="I252" s="7">
        <f t="shared" si="49"/>
        <v>2.1843416720202913</v>
      </c>
      <c r="J252" s="8">
        <f t="shared" si="50"/>
        <v>7966.7623924345962</v>
      </c>
      <c r="K252" s="7">
        <f t="shared" si="56"/>
        <v>5.2723454856693239</v>
      </c>
      <c r="L252" s="7">
        <f t="shared" si="51"/>
        <v>0.2196810619028885</v>
      </c>
      <c r="M252" s="7">
        <f t="shared" si="57"/>
        <v>282.3793549890575</v>
      </c>
      <c r="N252" s="28"/>
      <c r="O252" s="8">
        <f t="shared" si="52"/>
        <v>329.48815476460277</v>
      </c>
      <c r="P252" s="8">
        <f t="shared" si="58"/>
        <v>31010.407623163854</v>
      </c>
      <c r="Q252" s="9" t="b">
        <f t="shared" si="53"/>
        <v>0</v>
      </c>
      <c r="R252" s="7">
        <f t="shared" si="59"/>
        <v>0</v>
      </c>
    </row>
    <row r="253" spans="1:18" x14ac:dyDescent="0.25">
      <c r="A253" s="1">
        <v>246</v>
      </c>
      <c r="B253" s="6">
        <f t="shared" si="54"/>
        <v>-32.555999999999287</v>
      </c>
      <c r="C253" s="6">
        <f t="shared" si="45"/>
        <v>3.6636810619036027</v>
      </c>
      <c r="D253" s="8">
        <f t="shared" si="46"/>
        <v>10518.837558968909</v>
      </c>
      <c r="E253" s="7">
        <f t="shared" si="47"/>
        <v>2.8711116991999992</v>
      </c>
      <c r="F253" s="28"/>
      <c r="G253" s="8">
        <f t="shared" si="48"/>
        <v>60.15724037914574</v>
      </c>
      <c r="H253" s="32">
        <f t="shared" si="55"/>
        <v>6.2173699128119429E-4</v>
      </c>
      <c r="I253" s="7">
        <f t="shared" si="49"/>
        <v>2.1856210816253827</v>
      </c>
      <c r="J253" s="8">
        <f t="shared" si="50"/>
        <v>8007.4185652481838</v>
      </c>
      <c r="K253" s="7">
        <f t="shared" si="56"/>
        <v>5.3317932409081887</v>
      </c>
      <c r="L253" s="7">
        <f t="shared" si="51"/>
        <v>0.22215805170450786</v>
      </c>
      <c r="M253" s="7">
        <f t="shared" si="57"/>
        <v>287.71114822996572</v>
      </c>
      <c r="N253" s="28"/>
      <c r="O253" s="8">
        <f t="shared" si="52"/>
        <v>331.72206125964351</v>
      </c>
      <c r="P253" s="8">
        <f t="shared" si="58"/>
        <v>31342.129684423497</v>
      </c>
      <c r="Q253" s="9" t="b">
        <f t="shared" si="53"/>
        <v>0</v>
      </c>
      <c r="R253" s="7">
        <f t="shared" si="59"/>
        <v>0</v>
      </c>
    </row>
    <row r="254" spans="1:18" x14ac:dyDescent="0.25">
      <c r="A254" s="1">
        <v>247</v>
      </c>
      <c r="B254" s="6">
        <f t="shared" si="54"/>
        <v>-32.541999999999284</v>
      </c>
      <c r="C254" s="6">
        <f t="shared" si="45"/>
        <v>3.6801580517052273</v>
      </c>
      <c r="D254" s="8">
        <f t="shared" si="46"/>
        <v>10589.878201214469</v>
      </c>
      <c r="E254" s="7">
        <f t="shared" si="47"/>
        <v>2.8775607059342394</v>
      </c>
      <c r="F254" s="28"/>
      <c r="G254" s="8">
        <f t="shared" si="48"/>
        <v>60.192318979759925</v>
      </c>
      <c r="H254" s="32">
        <f t="shared" si="55"/>
        <v>6.210125364369065E-4</v>
      </c>
      <c r="I254" s="7">
        <f t="shared" si="49"/>
        <v>2.186895550476232</v>
      </c>
      <c r="J254" s="8">
        <f t="shared" si="50"/>
        <v>8048.1212683234407</v>
      </c>
      <c r="K254" s="7">
        <f t="shared" si="56"/>
        <v>5.3914885263053467</v>
      </c>
      <c r="L254" s="7">
        <f t="shared" si="51"/>
        <v>0.22464535526272281</v>
      </c>
      <c r="M254" s="7">
        <f t="shared" si="57"/>
        <v>293.10263675627107</v>
      </c>
      <c r="N254" s="28"/>
      <c r="O254" s="8">
        <f t="shared" si="52"/>
        <v>333.96239895349947</v>
      </c>
      <c r="P254" s="8">
        <f t="shared" si="58"/>
        <v>31676.092083376996</v>
      </c>
      <c r="Q254" s="9" t="b">
        <f t="shared" si="53"/>
        <v>0</v>
      </c>
      <c r="R254" s="7">
        <f t="shared" si="59"/>
        <v>0</v>
      </c>
    </row>
    <row r="255" spans="1:18" x14ac:dyDescent="0.25">
      <c r="A255" s="1">
        <v>248</v>
      </c>
      <c r="B255" s="6">
        <f t="shared" si="54"/>
        <v>-32.527999999999281</v>
      </c>
      <c r="C255" s="6">
        <f t="shared" si="45"/>
        <v>3.696645355263442</v>
      </c>
      <c r="D255" s="8">
        <f t="shared" si="46"/>
        <v>10661.122672648331</v>
      </c>
      <c r="E255" s="7">
        <f t="shared" si="47"/>
        <v>2.8839993150732104</v>
      </c>
      <c r="F255" s="28"/>
      <c r="G255" s="8">
        <f t="shared" si="48"/>
        <v>60.227262685514717</v>
      </c>
      <c r="H255" s="32">
        <f t="shared" si="55"/>
        <v>6.2029212567625515E-4</v>
      </c>
      <c r="I255" s="7">
        <f t="shared" si="49"/>
        <v>2.1881651183534556</v>
      </c>
      <c r="J255" s="8">
        <f t="shared" si="50"/>
        <v>8088.8704213107812</v>
      </c>
      <c r="K255" s="7">
        <f t="shared" si="56"/>
        <v>5.4514310957917376</v>
      </c>
      <c r="L255" s="7">
        <f t="shared" si="51"/>
        <v>0.22714296232465575</v>
      </c>
      <c r="M255" s="7">
        <f t="shared" si="57"/>
        <v>298.55406785206281</v>
      </c>
      <c r="N255" s="28"/>
      <c r="O255" s="8">
        <f t="shared" si="52"/>
        <v>336.20916460463775</v>
      </c>
      <c r="P255" s="8">
        <f t="shared" si="58"/>
        <v>32012.301247981635</v>
      </c>
      <c r="Q255" s="9" t="b">
        <f t="shared" si="53"/>
        <v>0</v>
      </c>
      <c r="R255" s="7">
        <f t="shared" si="59"/>
        <v>0</v>
      </c>
    </row>
    <row r="256" spans="1:18" x14ac:dyDescent="0.25">
      <c r="A256" s="1">
        <v>249</v>
      </c>
      <c r="B256" s="6">
        <f t="shared" si="54"/>
        <v>-32.513999999999278</v>
      </c>
      <c r="C256" s="6">
        <f t="shared" si="45"/>
        <v>3.713142962325378</v>
      </c>
      <c r="D256" s="8">
        <f t="shared" si="46"/>
        <v>10732.570871755161</v>
      </c>
      <c r="E256" s="7">
        <f t="shared" si="47"/>
        <v>2.8904275921102225</v>
      </c>
      <c r="F256" s="28"/>
      <c r="G256" s="8">
        <f t="shared" si="48"/>
        <v>60.262072578154992</v>
      </c>
      <c r="H256" s="32">
        <f t="shared" si="55"/>
        <v>6.1957571931754154E-4</v>
      </c>
      <c r="I256" s="7">
        <f t="shared" si="49"/>
        <v>2.1894298245587969</v>
      </c>
      <c r="J256" s="8">
        <f t="shared" si="50"/>
        <v>8129.6659445657842</v>
      </c>
      <c r="K256" s="7">
        <f t="shared" si="56"/>
        <v>5.5116207056468234</v>
      </c>
      <c r="L256" s="7">
        <f t="shared" si="51"/>
        <v>0.22965086273528429</v>
      </c>
      <c r="M256" s="7">
        <f t="shared" si="57"/>
        <v>304.06568855770962</v>
      </c>
      <c r="N256" s="28"/>
      <c r="O256" s="8">
        <f t="shared" si="52"/>
        <v>338.46235501167075</v>
      </c>
      <c r="P256" s="8">
        <f t="shared" si="58"/>
        <v>32350.763602993306</v>
      </c>
      <c r="Q256" s="9" t="b">
        <f t="shared" si="53"/>
        <v>0</v>
      </c>
      <c r="R256" s="7">
        <f t="shared" si="59"/>
        <v>0</v>
      </c>
    </row>
    <row r="257" spans="1:18" x14ac:dyDescent="0.25">
      <c r="A257" s="1">
        <v>250</v>
      </c>
      <c r="B257" s="6">
        <f t="shared" si="54"/>
        <v>-32.499999999999275</v>
      </c>
      <c r="C257" s="6">
        <f t="shared" si="45"/>
        <v>3.7296508627360083</v>
      </c>
      <c r="D257" s="8">
        <f t="shared" si="46"/>
        <v>10804.222698280537</v>
      </c>
      <c r="E257" s="7">
        <f t="shared" si="47"/>
        <v>2.8968456018842317</v>
      </c>
      <c r="F257" s="28"/>
      <c r="G257" s="8">
        <f t="shared" si="48"/>
        <v>60.296749726455978</v>
      </c>
      <c r="H257" s="32">
        <f t="shared" si="55"/>
        <v>6.1886327823018465E-4</v>
      </c>
      <c r="I257" s="7">
        <f t="shared" si="49"/>
        <v>2.1906897079227874</v>
      </c>
      <c r="J257" s="8">
        <f t="shared" si="50"/>
        <v>8170.5077591411182</v>
      </c>
      <c r="K257" s="7">
        <f t="shared" si="56"/>
        <v>5.5720571144741911</v>
      </c>
      <c r="L257" s="7">
        <f t="shared" si="51"/>
        <v>0.23216904643642461</v>
      </c>
      <c r="M257" s="7">
        <f t="shared" si="57"/>
        <v>309.63774567218383</v>
      </c>
      <c r="N257" s="28"/>
      <c r="O257" s="8">
        <f t="shared" si="52"/>
        <v>340.72196701297497</v>
      </c>
      <c r="P257" s="8">
        <f t="shared" si="58"/>
        <v>32691.48557000628</v>
      </c>
      <c r="Q257" s="9" t="b">
        <f t="shared" si="53"/>
        <v>0</v>
      </c>
      <c r="R257" s="7">
        <f t="shared" si="59"/>
        <v>0</v>
      </c>
    </row>
    <row r="258" spans="1:18" x14ac:dyDescent="0.25">
      <c r="A258" s="1">
        <v>251</v>
      </c>
      <c r="B258" s="6">
        <f t="shared" ref="B258:B321" si="60">B257+$O$2/1000</f>
        <v>-32.485999999999272</v>
      </c>
      <c r="C258" s="6">
        <f t="shared" ref="C258:C321" si="61">B258-($D$3-L257)</f>
        <v>3.7461690464371529</v>
      </c>
      <c r="D258" s="8">
        <f t="shared" ref="D258:D321" si="62">1.5*$B$3*POWER(C258,1.5)</f>
        <v>10876.078053219237</v>
      </c>
      <c r="E258" s="7">
        <f t="shared" ref="E258:E321" si="63">D258/$B$3/(B258-($D$3-L257))</f>
        <v>2.9032534085889918</v>
      </c>
      <c r="F258" s="28"/>
      <c r="G258" s="8">
        <f t="shared" ref="G258:G321" si="64">18*LOG10(12*C258/$D$4*1000)</f>
        <v>60.33129518643014</v>
      </c>
      <c r="H258" s="32">
        <f t="shared" ref="H258:H321" si="65">(E258/G258)*(E258/G258)/C258</f>
        <v>6.1815476382484484E-4</v>
      </c>
      <c r="I258" s="7">
        <f t="shared" ref="I258:I321" si="66">0.2*G258*SQRT($I$4*$D$4/1000)</f>
        <v>2.1919448068122662</v>
      </c>
      <c r="J258" s="8">
        <f t="shared" ref="J258:J321" si="67">I258*$B$3*C258</f>
        <v>8211.3957867787758</v>
      </c>
      <c r="K258" s="7">
        <f t="shared" ref="K258:K321" si="68">IF(D258&lt;J258,0,0.91*POWER(H258,7/6)*(1-POWER(J258/D258,3/8))*D258*3600*24*365/1000000)</f>
        <v>5.6327400831772207</v>
      </c>
      <c r="L258" s="7">
        <f t="shared" si="51"/>
        <v>0.23469750346571755</v>
      </c>
      <c r="M258" s="7">
        <f t="shared" ref="M258:M321" si="69">IF((K258+M257)&lt;0,0,(K258+M257))</f>
        <v>315.27048575536105</v>
      </c>
      <c r="N258" s="28"/>
      <c r="O258" s="8">
        <f t="shared" ref="O258:O321" si="70">D258*3600*24*365/1000000000</f>
        <v>342.98799748632183</v>
      </c>
      <c r="P258" s="8">
        <f t="shared" ref="P258:P321" si="71">O258+P257</f>
        <v>33034.473567492605</v>
      </c>
      <c r="Q258" s="9" t="b">
        <f t="shared" ref="Q258:Q321" si="72">IF($D$2+P258/475000*1000&lt;B258,$D$2+P258/475000*1000)</f>
        <v>0</v>
      </c>
      <c r="R258" s="7">
        <f t="shared" ref="R258:R321" si="73">Q258-Q257</f>
        <v>0</v>
      </c>
    </row>
    <row r="259" spans="1:18" x14ac:dyDescent="0.25">
      <c r="A259" s="1">
        <v>252</v>
      </c>
      <c r="B259" s="6">
        <f t="shared" si="60"/>
        <v>-32.471999999999269</v>
      </c>
      <c r="C259" s="6">
        <f t="shared" si="61"/>
        <v>3.7626975034664483</v>
      </c>
      <c r="D259" s="8">
        <f t="shared" si="62"/>
        <v>10948.136838803497</v>
      </c>
      <c r="E259" s="7">
        <f t="shared" si="63"/>
        <v>2.9096510757820266</v>
      </c>
      <c r="F259" s="28"/>
      <c r="G259" s="8">
        <f t="shared" si="64"/>
        <v>60.36571000152982</v>
      </c>
      <c r="H259" s="32">
        <f t="shared" si="65"/>
        <v>6.1745013804377082E-4</v>
      </c>
      <c r="I259" s="7">
        <f t="shared" si="66"/>
        <v>2.1931951591377392</v>
      </c>
      <c r="J259" s="8">
        <f t="shared" si="67"/>
        <v>8252.3299499022705</v>
      </c>
      <c r="K259" s="7">
        <f t="shared" si="68"/>
        <v>5.6936693749353386</v>
      </c>
      <c r="L259" s="7">
        <f t="shared" si="51"/>
        <v>0.23723622395563906</v>
      </c>
      <c r="M259" s="7">
        <f t="shared" si="69"/>
        <v>320.96415513029638</v>
      </c>
      <c r="N259" s="28"/>
      <c r="O259" s="8">
        <f t="shared" si="70"/>
        <v>345.26044334850701</v>
      </c>
      <c r="P259" s="8">
        <f t="shared" si="71"/>
        <v>33379.734010841115</v>
      </c>
      <c r="Q259" s="9" t="b">
        <f t="shared" si="72"/>
        <v>0</v>
      </c>
      <c r="R259" s="7">
        <f t="shared" si="73"/>
        <v>0</v>
      </c>
    </row>
    <row r="260" spans="1:18" x14ac:dyDescent="0.25">
      <c r="A260" s="1">
        <v>253</v>
      </c>
      <c r="B260" s="6">
        <f t="shared" si="60"/>
        <v>-32.457999999999267</v>
      </c>
      <c r="C260" s="6">
        <f t="shared" si="61"/>
        <v>3.7792362239563744</v>
      </c>
      <c r="D260" s="8">
        <f t="shared" si="62"/>
        <v>11020.398958491664</v>
      </c>
      <c r="E260" s="7">
        <f t="shared" si="63"/>
        <v>2.9160386663934763</v>
      </c>
      <c r="F260" s="28"/>
      <c r="G260" s="8">
        <f t="shared" si="64"/>
        <v>60.399995202845993</v>
      </c>
      <c r="H260" s="32">
        <f t="shared" si="65"/>
        <v>6.1674936335136103E-4</v>
      </c>
      <c r="I260" s="7">
        <f t="shared" si="66"/>
        <v>2.1944408023606017</v>
      </c>
      <c r="J260" s="8">
        <f t="shared" si="67"/>
        <v>8293.3101716090769</v>
      </c>
      <c r="K260" s="7">
        <f t="shared" si="68"/>
        <v>5.7548447551806827</v>
      </c>
      <c r="L260" s="7">
        <f t="shared" si="51"/>
        <v>0.23978519813252844</v>
      </c>
      <c r="M260" s="7">
        <f t="shared" si="69"/>
        <v>326.71899988547705</v>
      </c>
      <c r="N260" s="28"/>
      <c r="O260" s="8">
        <f t="shared" si="70"/>
        <v>347.53930155499313</v>
      </c>
      <c r="P260" s="8">
        <f t="shared" si="71"/>
        <v>33727.273312396108</v>
      </c>
      <c r="Q260" s="9" t="b">
        <f t="shared" si="72"/>
        <v>0</v>
      </c>
      <c r="R260" s="7">
        <f t="shared" si="73"/>
        <v>0</v>
      </c>
    </row>
    <row r="261" spans="1:18" x14ac:dyDescent="0.25">
      <c r="A261" s="1">
        <v>254</v>
      </c>
      <c r="B261" s="6">
        <f t="shared" si="60"/>
        <v>-32.443999999999264</v>
      </c>
      <c r="C261" s="6">
        <f t="shared" si="61"/>
        <v>3.7957851981332666</v>
      </c>
      <c r="D261" s="8">
        <f t="shared" si="62"/>
        <v>11092.864316956773</v>
      </c>
      <c r="E261" s="7">
        <f t="shared" si="63"/>
        <v>2.9224162427347427</v>
      </c>
      <c r="F261" s="28"/>
      <c r="G261" s="8">
        <f t="shared" si="64"/>
        <v>60.434151809302982</v>
      </c>
      <c r="H261" s="32">
        <f t="shared" si="65"/>
        <v>6.1605240272491696E-4</v>
      </c>
      <c r="I261" s="7">
        <f t="shared" si="66"/>
        <v>2.1956817735002132</v>
      </c>
      <c r="J261" s="8">
        <f t="shared" si="67"/>
        <v>8334.3363756631097</v>
      </c>
      <c r="K261" s="7">
        <f t="shared" si="68"/>
        <v>5.8162659915747605</v>
      </c>
      <c r="L261" s="7">
        <f t="shared" si="51"/>
        <v>0.24234441631561504</v>
      </c>
      <c r="M261" s="7">
        <f t="shared" si="69"/>
        <v>332.53526587705181</v>
      </c>
      <c r="N261" s="28"/>
      <c r="O261" s="8">
        <f t="shared" si="70"/>
        <v>349.82456909954885</v>
      </c>
      <c r="P261" s="8">
        <f t="shared" si="71"/>
        <v>34077.097881495654</v>
      </c>
      <c r="Q261" s="9" t="b">
        <f t="shared" si="72"/>
        <v>0</v>
      </c>
      <c r="R261" s="7">
        <f t="shared" si="73"/>
        <v>0</v>
      </c>
    </row>
    <row r="262" spans="1:18" x14ac:dyDescent="0.25">
      <c r="A262" s="1">
        <v>255</v>
      </c>
      <c r="B262" s="6">
        <f t="shared" si="60"/>
        <v>-32.429999999999261</v>
      </c>
      <c r="C262" s="6">
        <f t="shared" si="61"/>
        <v>3.8123444163163569</v>
      </c>
      <c r="D262" s="8">
        <f t="shared" si="62"/>
        <v>11165.532820075465</v>
      </c>
      <c r="E262" s="7">
        <f t="shared" si="63"/>
        <v>2.9287838665070192</v>
      </c>
      <c r="F262" s="28"/>
      <c r="G262" s="8">
        <f t="shared" si="64"/>
        <v>60.468180827849466</v>
      </c>
      <c r="H262" s="32">
        <f t="shared" si="65"/>
        <v>6.1535921964560964E-4</v>
      </c>
      <c r="I262" s="7">
        <f t="shared" si="66"/>
        <v>2.1969181091408352</v>
      </c>
      <c r="J262" s="8">
        <f t="shared" si="67"/>
        <v>8375.4084864873512</v>
      </c>
      <c r="K262" s="7">
        <f t="shared" si="68"/>
        <v>5.8779328539859099</v>
      </c>
      <c r="L262" s="7">
        <f t="shared" si="51"/>
        <v>0.24491386891607958</v>
      </c>
      <c r="M262" s="7">
        <f t="shared" si="69"/>
        <v>338.41319873103771</v>
      </c>
      <c r="N262" s="28"/>
      <c r="O262" s="8">
        <f t="shared" si="70"/>
        <v>352.11624301389986</v>
      </c>
      <c r="P262" s="8">
        <f t="shared" si="71"/>
        <v>34429.214124509555</v>
      </c>
      <c r="Q262" s="9" t="b">
        <f t="shared" si="72"/>
        <v>0</v>
      </c>
      <c r="R262" s="7">
        <f t="shared" si="73"/>
        <v>0</v>
      </c>
    </row>
    <row r="263" spans="1:18" x14ac:dyDescent="0.25">
      <c r="A263" s="1">
        <v>256</v>
      </c>
      <c r="B263" s="6">
        <f t="shared" si="60"/>
        <v>-32.415999999999258</v>
      </c>
      <c r="C263" s="6">
        <f t="shared" si="61"/>
        <v>3.8289138689168212</v>
      </c>
      <c r="D263" s="8">
        <f t="shared" si="62"/>
        <v>11238.404374916947</v>
      </c>
      <c r="E263" s="7">
        <f t="shared" si="63"/>
        <v>2.9351415988096461</v>
      </c>
      <c r="F263" s="28"/>
      <c r="G263" s="8">
        <f t="shared" si="64"/>
        <v>60.502083253645658</v>
      </c>
      <c r="H263" s="32">
        <f t="shared" si="65"/>
        <v>6.1466977808963329E-4</v>
      </c>
      <c r="I263" s="7">
        <f t="shared" si="66"/>
        <v>2.1981498454384347</v>
      </c>
      <c r="J263" s="8">
        <f t="shared" si="67"/>
        <v>8416.5264291565891</v>
      </c>
      <c r="K263" s="7">
        <f t="shared" si="68"/>
        <v>5.9398451144666744</v>
      </c>
      <c r="L263" s="7">
        <f t="shared" si="51"/>
        <v>0.24749354643611143</v>
      </c>
      <c r="M263" s="7">
        <f t="shared" si="69"/>
        <v>344.35304384550437</v>
      </c>
      <c r="N263" s="28"/>
      <c r="O263" s="8">
        <f t="shared" si="70"/>
        <v>354.41432036738087</v>
      </c>
      <c r="P263" s="8">
        <f t="shared" si="71"/>
        <v>34783.628444876937</v>
      </c>
      <c r="Q263" s="9" t="b">
        <f t="shared" si="72"/>
        <v>0</v>
      </c>
      <c r="R263" s="7">
        <f t="shared" si="73"/>
        <v>0</v>
      </c>
    </row>
    <row r="264" spans="1:18" x14ac:dyDescent="0.25">
      <c r="A264" s="1">
        <v>257</v>
      </c>
      <c r="B264" s="6">
        <f t="shared" si="60"/>
        <v>-32.401999999999255</v>
      </c>
      <c r="C264" s="6">
        <f t="shared" si="61"/>
        <v>3.845493546436856</v>
      </c>
      <c r="D264" s="8">
        <f t="shared" si="62"/>
        <v>11311.478889732209</v>
      </c>
      <c r="E264" s="7">
        <f t="shared" si="63"/>
        <v>2.9414895001483385</v>
      </c>
      <c r="F264" s="28"/>
      <c r="G264" s="8">
        <f t="shared" si="64"/>
        <v>60.535860070246876</v>
      </c>
      <c r="H264" s="32">
        <f t="shared" si="65"/>
        <v>6.1398404251955226E-4</v>
      </c>
      <c r="I264" s="7">
        <f t="shared" si="66"/>
        <v>2.19937701812735</v>
      </c>
      <c r="J264" s="8">
        <f t="shared" si="67"/>
        <v>8457.6901293902592</v>
      </c>
      <c r="K264" s="7">
        <f t="shared" si="68"/>
        <v>6.0020025472318821</v>
      </c>
      <c r="L264" s="7">
        <f t="shared" ref="L264:L327" si="74">K264*1000000/$O$3/1000/$B$3</f>
        <v>0.25008343946799505</v>
      </c>
      <c r="M264" s="7">
        <f t="shared" si="69"/>
        <v>350.35504639273626</v>
      </c>
      <c r="N264" s="28"/>
      <c r="O264" s="8">
        <f t="shared" si="70"/>
        <v>356.71879826659489</v>
      </c>
      <c r="P264" s="8">
        <f t="shared" si="71"/>
        <v>35140.347243143529</v>
      </c>
      <c r="Q264" s="9" t="b">
        <f t="shared" si="72"/>
        <v>0</v>
      </c>
      <c r="R264" s="7">
        <f t="shared" si="73"/>
        <v>0</v>
      </c>
    </row>
    <row r="265" spans="1:18" x14ac:dyDescent="0.25">
      <c r="A265" s="1">
        <v>258</v>
      </c>
      <c r="B265" s="6">
        <f t="shared" si="60"/>
        <v>-32.387999999999252</v>
      </c>
      <c r="C265" s="6">
        <f t="shared" si="61"/>
        <v>3.8620834394687407</v>
      </c>
      <c r="D265" s="8">
        <f t="shared" si="62"/>
        <v>11384.756273943258</v>
      </c>
      <c r="E265" s="7">
        <f t="shared" si="63"/>
        <v>2.9478276304432511</v>
      </c>
      <c r="F265" s="28"/>
      <c r="G265" s="8">
        <f t="shared" si="64"/>
        <v>60.569512249783578</v>
      </c>
      <c r="H265" s="32">
        <f t="shared" si="65"/>
        <v>6.1330197787582991E-4</v>
      </c>
      <c r="I265" s="7">
        <f t="shared" si="66"/>
        <v>2.2005996625268356</v>
      </c>
      <c r="J265" s="8">
        <f t="shared" si="67"/>
        <v>8498.8995135453915</v>
      </c>
      <c r="K265" s="7">
        <f t="shared" si="68"/>
        <v>6.0644049286367592</v>
      </c>
      <c r="L265" s="7">
        <f t="shared" si="74"/>
        <v>0.25268353869319832</v>
      </c>
      <c r="M265" s="7">
        <f t="shared" si="69"/>
        <v>356.419451321373</v>
      </c>
      <c r="N265" s="28"/>
      <c r="O265" s="8">
        <f t="shared" si="70"/>
        <v>359.02967385507458</v>
      </c>
      <c r="P265" s="8">
        <f t="shared" si="71"/>
        <v>35499.376916998604</v>
      </c>
      <c r="Q265" s="9" t="b">
        <f t="shared" si="72"/>
        <v>0</v>
      </c>
      <c r="R265" s="7">
        <f t="shared" si="73"/>
        <v>0</v>
      </c>
    </row>
    <row r="266" spans="1:18" x14ac:dyDescent="0.25">
      <c r="A266" s="1">
        <v>259</v>
      </c>
      <c r="B266" s="6">
        <f t="shared" si="60"/>
        <v>-32.373999999999249</v>
      </c>
      <c r="C266" s="6">
        <f t="shared" si="61"/>
        <v>3.8786835386939487</v>
      </c>
      <c r="D266" s="8">
        <f t="shared" si="62"/>
        <v>11458.236438132628</v>
      </c>
      <c r="E266" s="7">
        <f t="shared" si="63"/>
        <v>2.954156049036913</v>
      </c>
      <c r="F266" s="28"/>
      <c r="G266" s="8">
        <f t="shared" si="64"/>
        <v>60.603040753137918</v>
      </c>
      <c r="H266" s="32">
        <f t="shared" si="65"/>
        <v>6.1262354956853637E-4</v>
      </c>
      <c r="I266" s="7">
        <f t="shared" si="66"/>
        <v>2.2018178135474731</v>
      </c>
      <c r="J266" s="8">
        <f t="shared" si="67"/>
        <v>8540.1545086096867</v>
      </c>
      <c r="K266" s="7">
        <f t="shared" si="68"/>
        <v>6.1270520371554023</v>
      </c>
      <c r="L266" s="7">
        <f t="shared" si="74"/>
        <v>0.25529383488147506</v>
      </c>
      <c r="M266" s="7">
        <f t="shared" si="69"/>
        <v>362.54650335852841</v>
      </c>
      <c r="N266" s="28"/>
      <c r="O266" s="8">
        <f t="shared" si="70"/>
        <v>361.34694431295054</v>
      </c>
      <c r="P266" s="8">
        <f t="shared" si="71"/>
        <v>35860.723861311555</v>
      </c>
      <c r="Q266" s="9" t="b">
        <f t="shared" si="72"/>
        <v>0</v>
      </c>
      <c r="R266" s="7">
        <f t="shared" si="73"/>
        <v>0</v>
      </c>
    </row>
    <row r="267" spans="1:18" x14ac:dyDescent="0.25">
      <c r="A267" s="1">
        <v>260</v>
      </c>
      <c r="B267" s="6">
        <f t="shared" si="60"/>
        <v>-32.359999999999246</v>
      </c>
      <c r="C267" s="6">
        <f t="shared" si="61"/>
        <v>3.8952938348822315</v>
      </c>
      <c r="D267" s="8">
        <f t="shared" si="62"/>
        <v>11531.919294032932</v>
      </c>
      <c r="E267" s="7">
        <f t="shared" si="63"/>
        <v>2.9604748147020294</v>
      </c>
      <c r="F267" s="28"/>
      <c r="G267" s="8">
        <f t="shared" si="64"/>
        <v>60.636446530116771</v>
      </c>
      <c r="H267" s="32">
        <f t="shared" si="65"/>
        <v>6.1194872346924194E-4</v>
      </c>
      <c r="I267" s="7">
        <f t="shared" si="66"/>
        <v>2.2030315056974601</v>
      </c>
      <c r="J267" s="8">
        <f t="shared" si="67"/>
        <v>8581.4550421946351</v>
      </c>
      <c r="K267" s="7">
        <f t="shared" si="68"/>
        <v>6.1899436533598138</v>
      </c>
      <c r="L267" s="7">
        <f t="shared" si="74"/>
        <v>0.25791431888999222</v>
      </c>
      <c r="M267" s="7">
        <f t="shared" si="69"/>
        <v>368.73644701188823</v>
      </c>
      <c r="N267" s="28"/>
      <c r="O267" s="8">
        <f t="shared" si="70"/>
        <v>363.67060685662256</v>
      </c>
      <c r="P267" s="8">
        <f t="shared" si="71"/>
        <v>36224.394468168175</v>
      </c>
      <c r="Q267" s="9" t="b">
        <f t="shared" si="72"/>
        <v>0</v>
      </c>
      <c r="R267" s="7">
        <f t="shared" si="73"/>
        <v>0</v>
      </c>
    </row>
    <row r="268" spans="1:18" x14ac:dyDescent="0.25">
      <c r="A268" s="1">
        <v>261</v>
      </c>
      <c r="B268" s="6">
        <f t="shared" si="60"/>
        <v>-32.345999999999243</v>
      </c>
      <c r="C268" s="6">
        <f t="shared" si="61"/>
        <v>3.9119143188907515</v>
      </c>
      <c r="D268" s="8">
        <f t="shared" si="62"/>
        <v>11605.804754516643</v>
      </c>
      <c r="E268" s="7">
        <f t="shared" si="63"/>
        <v>2.9667839856491396</v>
      </c>
      <c r="F268" s="28"/>
      <c r="G268" s="8">
        <f t="shared" si="64"/>
        <v>60.66973051962168</v>
      </c>
      <c r="H268" s="32">
        <f t="shared" si="65"/>
        <v>6.1127746590306973E-4</v>
      </c>
      <c r="I268" s="7">
        <f t="shared" si="66"/>
        <v>2.2042407730887841</v>
      </c>
      <c r="J268" s="8">
        <f t="shared" si="67"/>
        <v>8622.8010425288339</v>
      </c>
      <c r="K268" s="7">
        <f t="shared" si="68"/>
        <v>6.2530795598989322</v>
      </c>
      <c r="L268" s="7">
        <f t="shared" si="74"/>
        <v>0.26054498166245549</v>
      </c>
      <c r="M268" s="7">
        <f t="shared" si="69"/>
        <v>374.98952657178717</v>
      </c>
      <c r="N268" s="28"/>
      <c r="O268" s="8">
        <f t="shared" si="70"/>
        <v>366.00065873843687</v>
      </c>
      <c r="P268" s="8">
        <f t="shared" si="71"/>
        <v>36590.395126906609</v>
      </c>
      <c r="Q268" s="9" t="b">
        <f t="shared" si="72"/>
        <v>0</v>
      </c>
      <c r="R268" s="7">
        <f t="shared" si="73"/>
        <v>0</v>
      </c>
    </row>
    <row r="269" spans="1:18" x14ac:dyDescent="0.25">
      <c r="A269" s="1">
        <v>262</v>
      </c>
      <c r="B269" s="6">
        <f t="shared" si="60"/>
        <v>-32.33199999999924</v>
      </c>
      <c r="C269" s="6">
        <f t="shared" si="61"/>
        <v>3.9285449816632152</v>
      </c>
      <c r="D269" s="8">
        <f t="shared" si="62"/>
        <v>11679.892733585957</v>
      </c>
      <c r="E269" s="7">
        <f t="shared" si="63"/>
        <v>2.9730836195341408</v>
      </c>
      <c r="F269" s="28"/>
      <c r="G269" s="8">
        <f t="shared" si="64"/>
        <v>60.702893649815323</v>
      </c>
      <c r="H269" s="32">
        <f t="shared" si="65"/>
        <v>6.1060974364091731E-4</v>
      </c>
      <c r="I269" s="7">
        <f t="shared" si="66"/>
        <v>2.205445649443269</v>
      </c>
      <c r="J269" s="8">
        <f t="shared" si="67"/>
        <v>8664.1924384513241</v>
      </c>
      <c r="K269" s="7">
        <f t="shared" si="68"/>
        <v>6.3164595414779798</v>
      </c>
      <c r="L269" s="7">
        <f t="shared" si="74"/>
        <v>0.26318581422824916</v>
      </c>
      <c r="M269" s="7">
        <f t="shared" si="69"/>
        <v>381.30598611326513</v>
      </c>
      <c r="N269" s="28"/>
      <c r="O269" s="8">
        <f t="shared" si="70"/>
        <v>368.33709724636668</v>
      </c>
      <c r="P269" s="8">
        <f t="shared" si="71"/>
        <v>36958.732224152976</v>
      </c>
      <c r="Q269" s="9" t="b">
        <f t="shared" si="72"/>
        <v>0</v>
      </c>
      <c r="R269" s="7">
        <f t="shared" si="73"/>
        <v>0</v>
      </c>
    </row>
    <row r="270" spans="1:18" x14ac:dyDescent="0.25">
      <c r="A270" s="1">
        <v>263</v>
      </c>
      <c r="B270" s="6">
        <f t="shared" si="60"/>
        <v>-32.317999999999238</v>
      </c>
      <c r="C270" s="6">
        <f t="shared" si="61"/>
        <v>3.9451858142290135</v>
      </c>
      <c r="D270" s="8">
        <f t="shared" si="62"/>
        <v>11754.183146362871</v>
      </c>
      <c r="E270" s="7">
        <f t="shared" si="63"/>
        <v>2.9793737734657064</v>
      </c>
      <c r="F270" s="28"/>
      <c r="G270" s="8">
        <f t="shared" si="64"/>
        <v>60.735936838284971</v>
      </c>
      <c r="H270" s="32">
        <f t="shared" si="65"/>
        <v>6.0994552389185403E-4</v>
      </c>
      <c r="I270" s="7">
        <f t="shared" si="66"/>
        <v>2.206646168098517</v>
      </c>
      <c r="J270" s="8">
        <f t="shared" si="67"/>
        <v>8705.6291594050817</v>
      </c>
      <c r="K270" s="7">
        <f t="shared" si="68"/>
        <v>6.3800833848385405</v>
      </c>
      <c r="L270" s="7">
        <f t="shared" si="74"/>
        <v>0.26583680770160584</v>
      </c>
      <c r="M270" s="7">
        <f t="shared" si="69"/>
        <v>387.68606949810368</v>
      </c>
      <c r="N270" s="28"/>
      <c r="O270" s="8">
        <f t="shared" si="70"/>
        <v>370.67991970369951</v>
      </c>
      <c r="P270" s="8">
        <f t="shared" si="71"/>
        <v>37329.412143856673</v>
      </c>
      <c r="Q270" s="9" t="b">
        <f t="shared" si="72"/>
        <v>0</v>
      </c>
      <c r="R270" s="7">
        <f t="shared" si="73"/>
        <v>0</v>
      </c>
    </row>
    <row r="271" spans="1:18" x14ac:dyDescent="0.25">
      <c r="A271" s="1">
        <v>264</v>
      </c>
      <c r="B271" s="6">
        <f t="shared" si="60"/>
        <v>-32.303999999999235</v>
      </c>
      <c r="C271" s="6">
        <f t="shared" si="61"/>
        <v>3.9618368077023689</v>
      </c>
      <c r="D271" s="8">
        <f t="shared" si="62"/>
        <v>11828.675909079217</v>
      </c>
      <c r="E271" s="7">
        <f t="shared" si="63"/>
        <v>2.9856545040125337</v>
      </c>
      <c r="F271" s="28"/>
      <c r="G271" s="8">
        <f t="shared" si="64"/>
        <v>60.768860992202747</v>
      </c>
      <c r="H271" s="32">
        <f t="shared" si="65"/>
        <v>6.0928477429565556E-4</v>
      </c>
      <c r="I271" s="7">
        <f t="shared" si="66"/>
        <v>2.2078423620137269</v>
      </c>
      <c r="J271" s="8">
        <f t="shared" si="67"/>
        <v>8747.1111354305212</v>
      </c>
      <c r="K271" s="7">
        <f t="shared" si="68"/>
        <v>6.4439508787382085</v>
      </c>
      <c r="L271" s="7">
        <f t="shared" si="74"/>
        <v>0.26849795328075871</v>
      </c>
      <c r="M271" s="7">
        <f t="shared" si="69"/>
        <v>394.13002037684191</v>
      </c>
      <c r="N271" s="28"/>
      <c r="O271" s="8">
        <f t="shared" si="70"/>
        <v>373.02912346872216</v>
      </c>
      <c r="P271" s="8">
        <f t="shared" si="71"/>
        <v>37702.441267325397</v>
      </c>
      <c r="Q271" s="9" t="b">
        <f t="shared" si="72"/>
        <v>0</v>
      </c>
      <c r="R271" s="7">
        <f t="shared" si="73"/>
        <v>0</v>
      </c>
    </row>
    <row r="272" spans="1:18" x14ac:dyDescent="0.25">
      <c r="A272" s="1">
        <v>265</v>
      </c>
      <c r="B272" s="6">
        <f t="shared" si="60"/>
        <v>-32.289999999999232</v>
      </c>
      <c r="C272" s="6">
        <f t="shared" si="61"/>
        <v>3.9784979532815257</v>
      </c>
      <c r="D272" s="8">
        <f t="shared" si="62"/>
        <v>11903.370939067116</v>
      </c>
      <c r="E272" s="7">
        <f t="shared" si="63"/>
        <v>2.9919258672105222</v>
      </c>
      <c r="F272" s="28"/>
      <c r="G272" s="8">
        <f t="shared" si="64"/>
        <v>60.801667008482958</v>
      </c>
      <c r="H272" s="32">
        <f t="shared" si="65"/>
        <v>6.0862746291551477E-4</v>
      </c>
      <c r="I272" s="7">
        <f t="shared" si="66"/>
        <v>2.2090342637754148</v>
      </c>
      <c r="J272" s="8">
        <f t="shared" si="67"/>
        <v>8788.6382971592502</v>
      </c>
      <c r="K272" s="7">
        <f t="shared" si="68"/>
        <v>6.5080618139312003</v>
      </c>
      <c r="L272" s="7">
        <f t="shared" si="74"/>
        <v>0.27116924224713335</v>
      </c>
      <c r="M272" s="7">
        <f t="shared" si="69"/>
        <v>400.6380821907731</v>
      </c>
      <c r="N272" s="28"/>
      <c r="O272" s="8">
        <f t="shared" si="70"/>
        <v>375.38470593442059</v>
      </c>
      <c r="P272" s="8">
        <f t="shared" si="71"/>
        <v>38077.825973259816</v>
      </c>
      <c r="Q272" s="9" t="b">
        <f t="shared" si="72"/>
        <v>0</v>
      </c>
      <c r="R272" s="7">
        <f t="shared" si="73"/>
        <v>0</v>
      </c>
    </row>
    <row r="273" spans="1:18" x14ac:dyDescent="0.25">
      <c r="A273" s="1">
        <v>266</v>
      </c>
      <c r="B273" s="6">
        <f t="shared" si="60"/>
        <v>-32.275999999999229</v>
      </c>
      <c r="C273" s="6">
        <f t="shared" si="61"/>
        <v>3.9951692422479042</v>
      </c>
      <c r="D273" s="8">
        <f t="shared" si="62"/>
        <v>11978.268154749245</v>
      </c>
      <c r="E273" s="7">
        <f t="shared" si="63"/>
        <v>2.9981879185697791</v>
      </c>
      <c r="F273" s="28"/>
      <c r="G273" s="8">
        <f t="shared" si="64"/>
        <v>60.834355773936338</v>
      </c>
      <c r="H273" s="32">
        <f t="shared" si="65"/>
        <v>6.0797355823088831E-4</v>
      </c>
      <c r="I273" s="7">
        <f t="shared" si="66"/>
        <v>2.2102219056030137</v>
      </c>
      <c r="J273" s="8">
        <f t="shared" si="67"/>
        <v>8830.2105758077105</v>
      </c>
      <c r="K273" s="7">
        <f t="shared" si="68"/>
        <v>6.5724159831487992</v>
      </c>
      <c r="L273" s="7">
        <f t="shared" si="74"/>
        <v>0.27385066596453328</v>
      </c>
      <c r="M273" s="7">
        <f t="shared" si="69"/>
        <v>407.21049817392191</v>
      </c>
      <c r="N273" s="28"/>
      <c r="O273" s="8">
        <f t="shared" si="70"/>
        <v>377.74666452817218</v>
      </c>
      <c r="P273" s="8">
        <f t="shared" si="71"/>
        <v>38455.572637787991</v>
      </c>
      <c r="Q273" s="9" t="b">
        <f t="shared" si="72"/>
        <v>0</v>
      </c>
      <c r="R273" s="7">
        <f t="shared" si="73"/>
        <v>0</v>
      </c>
    </row>
    <row r="274" spans="1:18" x14ac:dyDescent="0.25">
      <c r="A274" s="1">
        <v>267</v>
      </c>
      <c r="B274" s="6">
        <f t="shared" si="60"/>
        <v>-32.261999999999226</v>
      </c>
      <c r="C274" s="6">
        <f t="shared" si="61"/>
        <v>4.011850665965305</v>
      </c>
      <c r="D274" s="8">
        <f t="shared" si="62"/>
        <v>12053.367475629468</v>
      </c>
      <c r="E274" s="7">
        <f t="shared" si="63"/>
        <v>3.0044407130815438</v>
      </c>
      <c r="F274" s="28"/>
      <c r="G274" s="8">
        <f t="shared" si="64"/>
        <v>60.866928165421491</v>
      </c>
      <c r="H274" s="32">
        <f t="shared" si="65"/>
        <v>6.0732302913050085E-4</v>
      </c>
      <c r="I274" s="7">
        <f t="shared" si="66"/>
        <v>2.2114053193543799</v>
      </c>
      <c r="J274" s="8">
        <f t="shared" si="67"/>
        <v>8871.8279031710881</v>
      </c>
      <c r="K274" s="7">
        <f t="shared" si="68"/>
        <v>6.6370131810802411</v>
      </c>
      <c r="L274" s="7">
        <f t="shared" si="74"/>
        <v>0.27654221587834338</v>
      </c>
      <c r="M274" s="7">
        <f t="shared" si="69"/>
        <v>413.84751135500215</v>
      </c>
      <c r="N274" s="28"/>
      <c r="O274" s="8">
        <f t="shared" si="70"/>
        <v>380.11499671145094</v>
      </c>
      <c r="P274" s="8">
        <f t="shared" si="71"/>
        <v>38835.687634499445</v>
      </c>
      <c r="Q274" s="9" t="b">
        <f t="shared" si="72"/>
        <v>0</v>
      </c>
      <c r="R274" s="7">
        <f t="shared" si="73"/>
        <v>0</v>
      </c>
    </row>
    <row r="275" spans="1:18" x14ac:dyDescent="0.25">
      <c r="A275" s="1">
        <v>268</v>
      </c>
      <c r="B275" s="6">
        <f t="shared" si="60"/>
        <v>-32.247999999999223</v>
      </c>
      <c r="C275" s="6">
        <f t="shared" si="61"/>
        <v>4.0285422158791206</v>
      </c>
      <c r="D275" s="8">
        <f t="shared" si="62"/>
        <v>12128.668822283531</v>
      </c>
      <c r="E275" s="7">
        <f t="shared" si="63"/>
        <v>3.0106843052249799</v>
      </c>
      <c r="F275" s="28"/>
      <c r="G275" s="8">
        <f t="shared" si="64"/>
        <v>60.899385049993533</v>
      </c>
      <c r="H275" s="32">
        <f t="shared" si="65"/>
        <v>6.066758449054853E-4</v>
      </c>
      <c r="I275" s="7">
        <f t="shared" si="66"/>
        <v>2.2125845365311894</v>
      </c>
      <c r="J275" s="8">
        <f t="shared" si="67"/>
        <v>8913.4902116172343</v>
      </c>
      <c r="K275" s="7">
        <f t="shared" si="68"/>
        <v>6.701853204353994</v>
      </c>
      <c r="L275" s="7">
        <f t="shared" si="74"/>
        <v>0.27924388351474977</v>
      </c>
      <c r="M275" s="7">
        <f t="shared" si="69"/>
        <v>420.54936455935615</v>
      </c>
      <c r="N275" s="28"/>
      <c r="O275" s="8">
        <f t="shared" si="70"/>
        <v>382.48969997953344</v>
      </c>
      <c r="P275" s="8">
        <f t="shared" si="71"/>
        <v>39218.177334478976</v>
      </c>
      <c r="Q275" s="9" t="b">
        <f t="shared" si="72"/>
        <v>0</v>
      </c>
      <c r="R275" s="7">
        <f t="shared" si="73"/>
        <v>0</v>
      </c>
    </row>
    <row r="276" spans="1:18" x14ac:dyDescent="0.25">
      <c r="A276" s="1">
        <v>269</v>
      </c>
      <c r="B276" s="6">
        <f t="shared" si="60"/>
        <v>-32.23399999999922</v>
      </c>
      <c r="C276" s="6">
        <f t="shared" si="61"/>
        <v>4.045243883515532</v>
      </c>
      <c r="D276" s="8">
        <f t="shared" si="62"/>
        <v>12204.1721163498</v>
      </c>
      <c r="E276" s="7">
        <f t="shared" si="63"/>
        <v>3.0169187489738509</v>
      </c>
      <c r="F276" s="28"/>
      <c r="G276" s="8">
        <f t="shared" si="64"/>
        <v>60.931727285049853</v>
      </c>
      <c r="H276" s="32">
        <f t="shared" si="65"/>
        <v>6.0603197524267008E-4</v>
      </c>
      <c r="I276" s="7">
        <f t="shared" si="66"/>
        <v>2.213759588284236</v>
      </c>
      <c r="J276" s="8">
        <f t="shared" si="67"/>
        <v>8955.1974340806682</v>
      </c>
      <c r="K276" s="7">
        <f t="shared" si="68"/>
        <v>6.7669358515189426</v>
      </c>
      <c r="L276" s="7">
        <f t="shared" si="74"/>
        <v>0.28195566047995596</v>
      </c>
      <c r="M276" s="7">
        <f t="shared" si="69"/>
        <v>427.3163004108751</v>
      </c>
      <c r="N276" s="28"/>
      <c r="O276" s="8">
        <f t="shared" si="70"/>
        <v>384.87077186120729</v>
      </c>
      <c r="P276" s="8">
        <f t="shared" si="71"/>
        <v>39603.048106340182</v>
      </c>
      <c r="Q276" s="9" t="b">
        <f t="shared" si="72"/>
        <v>0</v>
      </c>
      <c r="R276" s="7">
        <f t="shared" si="73"/>
        <v>0</v>
      </c>
    </row>
    <row r="277" spans="1:18" x14ac:dyDescent="0.25">
      <c r="A277" s="1">
        <v>270</v>
      </c>
      <c r="B277" s="6">
        <f t="shared" si="60"/>
        <v>-32.219999999999217</v>
      </c>
      <c r="C277" s="6">
        <f t="shared" si="61"/>
        <v>4.0619556604807414</v>
      </c>
      <c r="D277" s="8">
        <f t="shared" si="62"/>
        <v>12279.87728052021</v>
      </c>
      <c r="E277" s="7">
        <f t="shared" si="63"/>
        <v>3.0231440978030912</v>
      </c>
      <c r="F277" s="28"/>
      <c r="G277" s="8">
        <f t="shared" si="64"/>
        <v>60.963955718473258</v>
      </c>
      <c r="H277" s="32">
        <f t="shared" si="65"/>
        <v>6.0539139021799826E-4</v>
      </c>
      <c r="I277" s="7">
        <f t="shared" si="66"/>
        <v>2.2149305054186326</v>
      </c>
      <c r="J277" s="8">
        <f t="shared" si="67"/>
        <v>8996.9495040566835</v>
      </c>
      <c r="K277" s="7">
        <f t="shared" si="68"/>
        <v>6.8322609230262232</v>
      </c>
      <c r="L277" s="7">
        <f t="shared" si="74"/>
        <v>0.284677538459426</v>
      </c>
      <c r="M277" s="7">
        <f t="shared" si="69"/>
        <v>434.14856133390134</v>
      </c>
      <c r="N277" s="28"/>
      <c r="O277" s="8">
        <f t="shared" si="70"/>
        <v>387.25820991848531</v>
      </c>
      <c r="P277" s="8">
        <f t="shared" si="71"/>
        <v>39990.30631625867</v>
      </c>
      <c r="Q277" s="9" t="b">
        <f t="shared" si="72"/>
        <v>0</v>
      </c>
      <c r="R277" s="7">
        <f t="shared" si="73"/>
        <v>0</v>
      </c>
    </row>
    <row r="278" spans="1:18" x14ac:dyDescent="0.25">
      <c r="A278" s="1">
        <v>271</v>
      </c>
      <c r="B278" s="6">
        <f t="shared" si="60"/>
        <v>-32.205999999999214</v>
      </c>
      <c r="C278" s="6">
        <f t="shared" si="61"/>
        <v>4.0786775384602123</v>
      </c>
      <c r="D278" s="8">
        <f t="shared" si="62"/>
        <v>12355.784238531332</v>
      </c>
      <c r="E278" s="7">
        <f t="shared" si="63"/>
        <v>3.0293604046952693</v>
      </c>
      <c r="F278" s="28"/>
      <c r="G278" s="8">
        <f t="shared" si="64"/>
        <v>60.996071188772504</v>
      </c>
      <c r="H278" s="32">
        <f t="shared" si="65"/>
        <v>6.0475406029008411E-4</v>
      </c>
      <c r="I278" s="7">
        <f t="shared" si="66"/>
        <v>2.2160973183989148</v>
      </c>
      <c r="J278" s="8">
        <f t="shared" si="67"/>
        <v>9038.7463555955637</v>
      </c>
      <c r="K278" s="7">
        <f t="shared" si="68"/>
        <v>6.8978282212110704</v>
      </c>
      <c r="L278" s="7">
        <f t="shared" si="74"/>
        <v>0.28740950921712793</v>
      </c>
      <c r="M278" s="7">
        <f t="shared" si="69"/>
        <v>441.0463895551124</v>
      </c>
      <c r="N278" s="28"/>
      <c r="O278" s="8">
        <f t="shared" si="70"/>
        <v>389.65201174632409</v>
      </c>
      <c r="P278" s="8">
        <f t="shared" si="71"/>
        <v>40379.958328004992</v>
      </c>
      <c r="Q278" s="9" t="b">
        <f t="shared" si="72"/>
        <v>0</v>
      </c>
      <c r="R278" s="7">
        <f t="shared" si="73"/>
        <v>0</v>
      </c>
    </row>
    <row r="279" spans="1:18" x14ac:dyDescent="0.25">
      <c r="A279" s="1">
        <v>272</v>
      </c>
      <c r="B279" s="6">
        <f t="shared" si="60"/>
        <v>-32.191999999999211</v>
      </c>
      <c r="C279" s="6">
        <f t="shared" si="61"/>
        <v>4.0954095092179159</v>
      </c>
      <c r="D279" s="8">
        <f t="shared" si="62"/>
        <v>12431.892915155513</v>
      </c>
      <c r="E279" s="7">
        <f t="shared" si="63"/>
        <v>3.0355677221469319</v>
      </c>
      <c r="F279" s="28"/>
      <c r="G279" s="8">
        <f t="shared" si="64"/>
        <v>61.028074525220106</v>
      </c>
      <c r="H279" s="32">
        <f t="shared" si="65"/>
        <v>6.0411995629389593E-4</v>
      </c>
      <c r="I279" s="7">
        <f t="shared" si="66"/>
        <v>2.2172600573540495</v>
      </c>
      <c r="J279" s="8">
        <f t="shared" si="67"/>
        <v>9080.5879232968364</v>
      </c>
      <c r="K279" s="7">
        <f t="shared" si="68"/>
        <v>6.963637550275001</v>
      </c>
      <c r="L279" s="7">
        <f t="shared" si="74"/>
        <v>0.29015156459479169</v>
      </c>
      <c r="M279" s="7">
        <f t="shared" si="69"/>
        <v>448.01002710538739</v>
      </c>
      <c r="N279" s="28"/>
      <c r="O279" s="8">
        <f t="shared" si="70"/>
        <v>392.05217497234423</v>
      </c>
      <c r="P279" s="8">
        <f t="shared" si="71"/>
        <v>40772.010502977333</v>
      </c>
      <c r="Q279" s="9" t="b">
        <f t="shared" si="72"/>
        <v>0</v>
      </c>
      <c r="R279" s="7">
        <f t="shared" si="73"/>
        <v>0</v>
      </c>
    </row>
    <row r="280" spans="1:18" x14ac:dyDescent="0.25">
      <c r="A280" s="1">
        <v>273</v>
      </c>
      <c r="B280" s="6">
        <f t="shared" si="60"/>
        <v>-32.177999999999209</v>
      </c>
      <c r="C280" s="6">
        <f t="shared" si="61"/>
        <v>4.1121515645955853</v>
      </c>
      <c r="D280" s="8">
        <f t="shared" si="62"/>
        <v>12508.203236192183</v>
      </c>
      <c r="E280" s="7">
        <f t="shared" si="63"/>
        <v>3.0417661021748641</v>
      </c>
      <c r="F280" s="28"/>
      <c r="G280" s="8">
        <f t="shared" si="64"/>
        <v>61.059966547987791</v>
      </c>
      <c r="H280" s="32">
        <f t="shared" si="65"/>
        <v>6.0348904943457354E-4</v>
      </c>
      <c r="I280" s="7">
        <f t="shared" si="66"/>
        <v>2.2184187520823553</v>
      </c>
      <c r="J280" s="8">
        <f t="shared" si="67"/>
        <v>9122.474142303643</v>
      </c>
      <c r="K280" s="7">
        <f t="shared" si="68"/>
        <v>7.0296887162683053</v>
      </c>
      <c r="L280" s="7">
        <f t="shared" si="74"/>
        <v>0.29290369651117937</v>
      </c>
      <c r="M280" s="7">
        <f t="shared" si="69"/>
        <v>455.0397158216557</v>
      </c>
      <c r="N280" s="28"/>
      <c r="O280" s="8">
        <f t="shared" si="70"/>
        <v>394.45869725655672</v>
      </c>
      <c r="P280" s="8">
        <f t="shared" si="71"/>
        <v>41166.469200233892</v>
      </c>
      <c r="Q280" s="9" t="b">
        <f t="shared" si="72"/>
        <v>0</v>
      </c>
      <c r="R280" s="7">
        <f t="shared" si="73"/>
        <v>0</v>
      </c>
    </row>
    <row r="281" spans="1:18" x14ac:dyDescent="0.25">
      <c r="A281" s="1">
        <v>274</v>
      </c>
      <c r="B281" s="6">
        <f t="shared" si="60"/>
        <v>-32.163999999999206</v>
      </c>
      <c r="C281" s="6">
        <f t="shared" si="61"/>
        <v>4.1289036965119763</v>
      </c>
      <c r="D281" s="8">
        <f t="shared" si="62"/>
        <v>12584.715128459184</v>
      </c>
      <c r="E281" s="7">
        <f t="shared" si="63"/>
        <v>3.0479555963222209</v>
      </c>
      <c r="F281" s="28"/>
      <c r="G281" s="8">
        <f t="shared" si="64"/>
        <v>61.09174806827933</v>
      </c>
      <c r="H281" s="32">
        <f t="shared" si="65"/>
        <v>6.028613112813618E-4</v>
      </c>
      <c r="I281" s="7">
        <f t="shared" si="66"/>
        <v>2.2195734320563285</v>
      </c>
      <c r="J281" s="8">
        <f t="shared" si="67"/>
        <v>9164.4049482971477</v>
      </c>
      <c r="K281" s="7">
        <f t="shared" si="68"/>
        <v>7.095981527072575</v>
      </c>
      <c r="L281" s="7">
        <f t="shared" si="74"/>
        <v>0.29566589696135726</v>
      </c>
      <c r="M281" s="7">
        <f t="shared" si="69"/>
        <v>462.13569734872829</v>
      </c>
      <c r="N281" s="28"/>
      <c r="O281" s="8">
        <f t="shared" si="70"/>
        <v>396.87157629108879</v>
      </c>
      <c r="P281" s="8">
        <f t="shared" si="71"/>
        <v>41563.340776524979</v>
      </c>
      <c r="Q281" s="9" t="b">
        <f t="shared" si="72"/>
        <v>0</v>
      </c>
      <c r="R281" s="7">
        <f t="shared" si="73"/>
        <v>0</v>
      </c>
    </row>
    <row r="282" spans="1:18" x14ac:dyDescent="0.25">
      <c r="A282" s="1">
        <v>275</v>
      </c>
      <c r="B282" s="6">
        <f t="shared" si="60"/>
        <v>-32.149999999999203</v>
      </c>
      <c r="C282" s="6">
        <f t="shared" si="61"/>
        <v>4.1456658969621571</v>
      </c>
      <c r="D282" s="8">
        <f t="shared" si="62"/>
        <v>12661.42851978434</v>
      </c>
      <c r="E282" s="7">
        <f t="shared" si="63"/>
        <v>3.054136255664579</v>
      </c>
      <c r="F282" s="28"/>
      <c r="G282" s="8">
        <f t="shared" si="64"/>
        <v>61.123419888461072</v>
      </c>
      <c r="H282" s="32">
        <f t="shared" si="65"/>
        <v>6.0223671376166948E-4</v>
      </c>
      <c r="I282" s="7">
        <f t="shared" si="66"/>
        <v>2.2207241264273865</v>
      </c>
      <c r="J282" s="8">
        <f t="shared" si="67"/>
        <v>9206.3802774910946</v>
      </c>
      <c r="K282" s="7">
        <f t="shared" si="68"/>
        <v>7.1625157923836609</v>
      </c>
      <c r="L282" s="7">
        <f t="shared" si="74"/>
        <v>0.29843815801598583</v>
      </c>
      <c r="M282" s="7">
        <f t="shared" si="69"/>
        <v>469.29821314111194</v>
      </c>
      <c r="N282" s="28"/>
      <c r="O282" s="8">
        <f t="shared" si="70"/>
        <v>399.29080979991892</v>
      </c>
      <c r="P282" s="8">
        <f t="shared" si="71"/>
        <v>41962.631586324896</v>
      </c>
      <c r="Q282" s="9" t="b">
        <f t="shared" si="72"/>
        <v>0</v>
      </c>
      <c r="R282" s="7">
        <f t="shared" si="73"/>
        <v>0</v>
      </c>
    </row>
    <row r="283" spans="1:18" x14ac:dyDescent="0.25">
      <c r="A283" s="1">
        <v>276</v>
      </c>
      <c r="B283" s="6">
        <f t="shared" si="60"/>
        <v>-32.1359999999992</v>
      </c>
      <c r="C283" s="6">
        <f t="shared" si="61"/>
        <v>4.1624381580167835</v>
      </c>
      <c r="D283" s="8">
        <f t="shared" si="62"/>
        <v>12738.343338997018</v>
      </c>
      <c r="E283" s="7">
        <f t="shared" si="63"/>
        <v>3.060308130815875</v>
      </c>
      <c r="F283" s="28"/>
      <c r="G283" s="8">
        <f t="shared" si="64"/>
        <v>61.154982802189984</v>
      </c>
      <c r="H283" s="32">
        <f t="shared" si="65"/>
        <v>6.0161522915524763E-4</v>
      </c>
      <c r="I283" s="7">
        <f t="shared" si="66"/>
        <v>2.2218708640305187</v>
      </c>
      <c r="J283" s="8">
        <f t="shared" si="67"/>
        <v>9248.400066626351</v>
      </c>
      <c r="K283" s="7">
        <f t="shared" si="68"/>
        <v>7.2292913236947864</v>
      </c>
      <c r="L283" s="7">
        <f t="shared" si="74"/>
        <v>0.30122047182061612</v>
      </c>
      <c r="M283" s="7">
        <f t="shared" si="69"/>
        <v>476.52750446480673</v>
      </c>
      <c r="N283" s="28"/>
      <c r="O283" s="8">
        <f t="shared" si="70"/>
        <v>401.71639553860996</v>
      </c>
      <c r="P283" s="8">
        <f t="shared" si="71"/>
        <v>42364.34798186351</v>
      </c>
      <c r="Q283" s="9" t="b">
        <f t="shared" si="72"/>
        <v>0</v>
      </c>
      <c r="R283" s="7">
        <f t="shared" si="73"/>
        <v>0</v>
      </c>
    </row>
    <row r="284" spans="1:18" x14ac:dyDescent="0.25">
      <c r="A284" s="1">
        <v>277</v>
      </c>
      <c r="B284" s="6">
        <f t="shared" si="60"/>
        <v>-32.121999999999197</v>
      </c>
      <c r="C284" s="6">
        <f t="shared" si="61"/>
        <v>4.1792204718214165</v>
      </c>
      <c r="D284" s="8">
        <f t="shared" si="62"/>
        <v>12815.459515919965</v>
      </c>
      <c r="E284" s="7">
        <f t="shared" si="63"/>
        <v>3.0664712719342715</v>
      </c>
      <c r="F284" s="28"/>
      <c r="G284" s="8">
        <f t="shared" si="64"/>
        <v>61.186437594539555</v>
      </c>
      <c r="H284" s="32">
        <f t="shared" si="65"/>
        <v>6.009968300884831E-4</v>
      </c>
      <c r="I284" s="7">
        <f t="shared" si="66"/>
        <v>2.2230136733888615</v>
      </c>
      <c r="J284" s="8">
        <f t="shared" si="67"/>
        <v>9290.4642529656594</v>
      </c>
      <c r="K284" s="7">
        <f t="shared" si="68"/>
        <v>7.2963079342800699</v>
      </c>
      <c r="L284" s="7">
        <f t="shared" si="74"/>
        <v>0.30401283059500295</v>
      </c>
      <c r="M284" s="7">
        <f t="shared" si="69"/>
        <v>483.82381239908682</v>
      </c>
      <c r="N284" s="28"/>
      <c r="O284" s="8">
        <f t="shared" si="70"/>
        <v>404.14833129405201</v>
      </c>
      <c r="P284" s="8">
        <f t="shared" si="71"/>
        <v>42768.496313157564</v>
      </c>
      <c r="Q284" s="9" t="b">
        <f t="shared" si="72"/>
        <v>0</v>
      </c>
      <c r="R284" s="7">
        <f t="shared" si="73"/>
        <v>0</v>
      </c>
    </row>
    <row r="285" spans="1:18" x14ac:dyDescent="0.25">
      <c r="A285" s="1">
        <v>278</v>
      </c>
      <c r="B285" s="6">
        <f t="shared" si="60"/>
        <v>-32.107999999999194</v>
      </c>
      <c r="C285" s="6">
        <f t="shared" si="61"/>
        <v>4.1960128305958122</v>
      </c>
      <c r="D285" s="8">
        <f t="shared" si="62"/>
        <v>12892.776981361021</v>
      </c>
      <c r="E285" s="7">
        <f t="shared" si="63"/>
        <v>3.0726257287278869</v>
      </c>
      <c r="F285" s="28"/>
      <c r="G285" s="8">
        <f t="shared" si="64"/>
        <v>61.217785042123253</v>
      </c>
      <c r="H285" s="32">
        <f t="shared" si="65"/>
        <v>6.0038148952879975E-4</v>
      </c>
      <c r="I285" s="7">
        <f t="shared" si="66"/>
        <v>2.2241525827181836</v>
      </c>
      <c r="J285" s="8">
        <f t="shared" si="67"/>
        <v>9332.5727742883118</v>
      </c>
      <c r="K285" s="7">
        <f t="shared" si="68"/>
        <v>7.363565439177818</v>
      </c>
      <c r="L285" s="7">
        <f t="shared" si="74"/>
        <v>0.30681522663240907</v>
      </c>
      <c r="M285" s="7">
        <f t="shared" si="69"/>
        <v>491.18737783826464</v>
      </c>
      <c r="N285" s="28"/>
      <c r="O285" s="8">
        <f t="shared" si="70"/>
        <v>406.58661488420125</v>
      </c>
      <c r="P285" s="8">
        <f t="shared" si="71"/>
        <v>43175.082928041767</v>
      </c>
      <c r="Q285" s="9" t="b">
        <f t="shared" si="72"/>
        <v>0</v>
      </c>
      <c r="R285" s="7">
        <f t="shared" si="73"/>
        <v>0</v>
      </c>
    </row>
    <row r="286" spans="1:18" x14ac:dyDescent="0.25">
      <c r="A286" s="1">
        <v>279</v>
      </c>
      <c r="B286" s="6">
        <f t="shared" si="60"/>
        <v>-32.093999999999191</v>
      </c>
      <c r="C286" s="6">
        <f t="shared" si="61"/>
        <v>4.2128152266332179</v>
      </c>
      <c r="D286" s="8">
        <f t="shared" si="62"/>
        <v>12970.295667105009</v>
      </c>
      <c r="E286" s="7">
        <f t="shared" si="63"/>
        <v>3.0787715504604654</v>
      </c>
      <c r="F286" s="28"/>
      <c r="G286" s="8">
        <f t="shared" si="64"/>
        <v>61.249025913215796</v>
      </c>
      <c r="H286" s="32">
        <f t="shared" si="65"/>
        <v>5.9976918077918242E-4</v>
      </c>
      <c r="I286" s="7">
        <f t="shared" si="66"/>
        <v>2.225287619931291</v>
      </c>
      <c r="J286" s="8">
        <f t="shared" si="67"/>
        <v>9374.7255688849364</v>
      </c>
      <c r="K286" s="7">
        <f t="shared" si="68"/>
        <v>7.4310636551744942</v>
      </c>
      <c r="L286" s="7">
        <f t="shared" si="74"/>
        <v>0.30962765229893729</v>
      </c>
      <c r="M286" s="7">
        <f t="shared" si="69"/>
        <v>498.61844149343915</v>
      </c>
      <c r="N286" s="28"/>
      <c r="O286" s="8">
        <f t="shared" si="70"/>
        <v>409.03124415782355</v>
      </c>
      <c r="P286" s="8">
        <f t="shared" si="71"/>
        <v>43584.114172199588</v>
      </c>
      <c r="Q286" s="9" t="b">
        <f t="shared" si="72"/>
        <v>0</v>
      </c>
      <c r="R286" s="7">
        <f t="shared" si="73"/>
        <v>0</v>
      </c>
    </row>
    <row r="287" spans="1:18" x14ac:dyDescent="0.25">
      <c r="A287" s="1">
        <v>280</v>
      </c>
      <c r="B287" s="6">
        <f t="shared" si="60"/>
        <v>-32.079999999999188</v>
      </c>
      <c r="C287" s="6">
        <f t="shared" si="61"/>
        <v>4.2296276522997474</v>
      </c>
      <c r="D287" s="8">
        <f t="shared" si="62"/>
        <v>13048.015505905993</v>
      </c>
      <c r="E287" s="7">
        <f t="shared" si="63"/>
        <v>3.0849087859569582</v>
      </c>
      <c r="F287" s="28"/>
      <c r="G287" s="8">
        <f t="shared" si="64"/>
        <v>61.280160967872426</v>
      </c>
      <c r="H287" s="32">
        <f t="shared" si="65"/>
        <v>5.9915987747279455E-4</v>
      </c>
      <c r="I287" s="7">
        <f t="shared" si="66"/>
        <v>2.226418812642363</v>
      </c>
      <c r="J287" s="8">
        <f t="shared" si="67"/>
        <v>9416.9225755525076</v>
      </c>
      <c r="K287" s="7">
        <f t="shared" si="68"/>
        <v>7.4988024007887795</v>
      </c>
      <c r="L287" s="7">
        <f t="shared" si="74"/>
        <v>0.31245010003286583</v>
      </c>
      <c r="M287" s="7">
        <f t="shared" si="69"/>
        <v>506.11724389422795</v>
      </c>
      <c r="N287" s="28"/>
      <c r="O287" s="8">
        <f t="shared" si="70"/>
        <v>411.4822169942513</v>
      </c>
      <c r="P287" s="8">
        <f t="shared" si="71"/>
        <v>43995.596389193837</v>
      </c>
      <c r="Q287" s="9" t="b">
        <f t="shared" si="72"/>
        <v>0</v>
      </c>
      <c r="R287" s="7">
        <f t="shared" si="73"/>
        <v>0</v>
      </c>
    </row>
    <row r="288" spans="1:18" x14ac:dyDescent="0.25">
      <c r="A288" s="1">
        <v>281</v>
      </c>
      <c r="B288" s="6">
        <f t="shared" si="60"/>
        <v>-32.065999999999185</v>
      </c>
      <c r="C288" s="6">
        <f t="shared" si="61"/>
        <v>4.2464501000336838</v>
      </c>
      <c r="D288" s="8">
        <f t="shared" si="62"/>
        <v>13125.936431479255</v>
      </c>
      <c r="E288" s="7">
        <f t="shared" si="63"/>
        <v>3.0910374836089884</v>
      </c>
      <c r="F288" s="28"/>
      <c r="G288" s="8">
        <f t="shared" si="64"/>
        <v>61.31119095804587</v>
      </c>
      <c r="H288" s="32">
        <f t="shared" si="65"/>
        <v>5.985535535677094E-4</v>
      </c>
      <c r="I288" s="7">
        <f t="shared" si="66"/>
        <v>2.2275461881711984</v>
      </c>
      <c r="J288" s="8">
        <f t="shared" si="67"/>
        <v>9459.1637335892374</v>
      </c>
      <c r="K288" s="7">
        <f t="shared" si="68"/>
        <v>7.5667814962557962</v>
      </c>
      <c r="L288" s="7">
        <f t="shared" si="74"/>
        <v>0.31528256234399149</v>
      </c>
      <c r="M288" s="7">
        <f t="shared" si="69"/>
        <v>513.68402539048373</v>
      </c>
      <c r="N288" s="28"/>
      <c r="O288" s="8">
        <f t="shared" si="70"/>
        <v>413.9395313031298</v>
      </c>
      <c r="P288" s="8">
        <f t="shared" si="71"/>
        <v>44409.535920496965</v>
      </c>
      <c r="Q288" s="9" t="b">
        <f t="shared" si="72"/>
        <v>0</v>
      </c>
      <c r="R288" s="7">
        <f t="shared" si="73"/>
        <v>0</v>
      </c>
    </row>
    <row r="289" spans="1:18" x14ac:dyDescent="0.25">
      <c r="A289" s="1">
        <v>282</v>
      </c>
      <c r="B289" s="6">
        <f t="shared" si="60"/>
        <v>-32.051999999999182</v>
      </c>
      <c r="C289" s="6">
        <f t="shared" si="61"/>
        <v>4.2632825623448056</v>
      </c>
      <c r="D289" s="8">
        <f t="shared" si="62"/>
        <v>13204.058378493495</v>
      </c>
      <c r="E289" s="7">
        <f t="shared" si="63"/>
        <v>3.0971576913802457</v>
      </c>
      <c r="F289" s="28"/>
      <c r="G289" s="8">
        <f t="shared" si="64"/>
        <v>61.342116627701259</v>
      </c>
      <c r="H289" s="32">
        <f t="shared" si="65"/>
        <v>5.9795018334174433E-4</v>
      </c>
      <c r="I289" s="7">
        <f t="shared" si="66"/>
        <v>2.2286697735473924</v>
      </c>
      <c r="J289" s="8">
        <f t="shared" si="67"/>
        <v>9501.4489827895432</v>
      </c>
      <c r="K289" s="7">
        <f t="shared" si="68"/>
        <v>7.635000763511429</v>
      </c>
      <c r="L289" s="7">
        <f t="shared" si="74"/>
        <v>0.31812503181297613</v>
      </c>
      <c r="M289" s="7">
        <f t="shared" si="69"/>
        <v>521.3190261539952</v>
      </c>
      <c r="N289" s="28"/>
      <c r="O289" s="8">
        <f t="shared" si="70"/>
        <v>416.40318502417091</v>
      </c>
      <c r="P289" s="8">
        <f t="shared" si="71"/>
        <v>44825.939105521138</v>
      </c>
      <c r="Q289" s="9" t="b">
        <f t="shared" si="72"/>
        <v>0</v>
      </c>
      <c r="R289" s="7">
        <f t="shared" si="73"/>
        <v>0</v>
      </c>
    </row>
    <row r="290" spans="1:18" x14ac:dyDescent="0.25">
      <c r="A290" s="1">
        <v>283</v>
      </c>
      <c r="B290" s="6">
        <f t="shared" si="60"/>
        <v>-32.03799999999918</v>
      </c>
      <c r="C290" s="6">
        <f t="shared" si="61"/>
        <v>4.280125031813796</v>
      </c>
      <c r="D290" s="8">
        <f t="shared" si="62"/>
        <v>13282.38128256341</v>
      </c>
      <c r="E290" s="7">
        <f t="shared" si="63"/>
        <v>3.1032694568118053</v>
      </c>
      <c r="F290" s="28"/>
      <c r="G290" s="8">
        <f t="shared" si="64"/>
        <v>61.372938712929127</v>
      </c>
      <c r="H290" s="32">
        <f t="shared" si="65"/>
        <v>5.9734974138739012E-4</v>
      </c>
      <c r="I290" s="7">
        <f t="shared" si="66"/>
        <v>2.2297895955144424</v>
      </c>
      <c r="J290" s="8">
        <f t="shared" si="67"/>
        <v>9543.7782634393225</v>
      </c>
      <c r="K290" s="7">
        <f t="shared" si="68"/>
        <v>7.7034600261771971</v>
      </c>
      <c r="L290" s="7">
        <f t="shared" si="74"/>
        <v>0.32097750109071649</v>
      </c>
      <c r="M290" s="7">
        <f t="shared" si="69"/>
        <v>529.02248618017234</v>
      </c>
      <c r="N290" s="28"/>
      <c r="O290" s="8">
        <f t="shared" si="70"/>
        <v>418.87317612691976</v>
      </c>
      <c r="P290" s="8">
        <f t="shared" si="71"/>
        <v>45244.812281648061</v>
      </c>
      <c r="Q290" s="9" t="b">
        <f t="shared" si="72"/>
        <v>0</v>
      </c>
      <c r="R290" s="7">
        <f t="shared" si="73"/>
        <v>0</v>
      </c>
    </row>
    <row r="291" spans="1:18" x14ac:dyDescent="0.25">
      <c r="A291" s="1">
        <v>284</v>
      </c>
      <c r="B291" s="6">
        <f t="shared" si="60"/>
        <v>-32.023999999999177</v>
      </c>
      <c r="C291" s="6">
        <f t="shared" si="61"/>
        <v>4.2969775010915399</v>
      </c>
      <c r="D291" s="8">
        <f t="shared" si="62"/>
        <v>13360.905080241862</v>
      </c>
      <c r="E291" s="7">
        <f t="shared" si="63"/>
        <v>3.1093728270273369</v>
      </c>
      <c r="F291" s="28"/>
      <c r="G291" s="8">
        <f t="shared" si="64"/>
        <v>61.403657942056263</v>
      </c>
      <c r="H291" s="32">
        <f t="shared" si="65"/>
        <v>5.9675220260684556E-4</v>
      </c>
      <c r="I291" s="7">
        <f t="shared" si="66"/>
        <v>2.230905680533775</v>
      </c>
      <c r="J291" s="8">
        <f t="shared" si="67"/>
        <v>9586.1515163109416</v>
      </c>
      <c r="K291" s="7">
        <f t="shared" si="68"/>
        <v>7.7721591095449529</v>
      </c>
      <c r="L291" s="7">
        <f t="shared" si="74"/>
        <v>0.32383996289770633</v>
      </c>
      <c r="M291" s="7">
        <f t="shared" si="69"/>
        <v>536.79464528971732</v>
      </c>
      <c r="N291" s="28"/>
      <c r="O291" s="8">
        <f t="shared" si="70"/>
        <v>421.34950261050744</v>
      </c>
      <c r="P291" s="8">
        <f t="shared" si="71"/>
        <v>45666.161784258569</v>
      </c>
      <c r="Q291" s="9" t="b">
        <f t="shared" si="72"/>
        <v>0</v>
      </c>
      <c r="R291" s="7">
        <f t="shared" si="73"/>
        <v>0</v>
      </c>
    </row>
    <row r="292" spans="1:18" x14ac:dyDescent="0.25">
      <c r="A292" s="1">
        <v>285</v>
      </c>
      <c r="B292" s="6">
        <f t="shared" si="60"/>
        <v>-32.009999999999174</v>
      </c>
      <c r="C292" s="6">
        <f t="shared" si="61"/>
        <v>4.313839962898534</v>
      </c>
      <c r="D292" s="8">
        <f t="shared" si="62"/>
        <v>13439.629709012563</v>
      </c>
      <c r="E292" s="7">
        <f t="shared" si="63"/>
        <v>3.1154678487382439</v>
      </c>
      <c r="F292" s="28"/>
      <c r="G292" s="8">
        <f t="shared" si="64"/>
        <v>61.434275035754723</v>
      </c>
      <c r="H292" s="32">
        <f t="shared" si="65"/>
        <v>5.961575422071398E-4</v>
      </c>
      <c r="I292" s="7">
        <f t="shared" si="66"/>
        <v>2.2320180547887061</v>
      </c>
      <c r="J292" s="8">
        <f t="shared" si="67"/>
        <v>9628.5686826585697</v>
      </c>
      <c r="K292" s="7">
        <f t="shared" si="68"/>
        <v>7.8410978405619156</v>
      </c>
      <c r="L292" s="7">
        <f t="shared" si="74"/>
        <v>0.32671241002341317</v>
      </c>
      <c r="M292" s="7">
        <f t="shared" si="69"/>
        <v>544.63574313027925</v>
      </c>
      <c r="N292" s="28"/>
      <c r="O292" s="8">
        <f t="shared" si="70"/>
        <v>423.83216250342025</v>
      </c>
      <c r="P292" s="8">
        <f t="shared" si="71"/>
        <v>46089.993946761992</v>
      </c>
      <c r="Q292" s="9" t="b">
        <f t="shared" si="72"/>
        <v>0</v>
      </c>
      <c r="R292" s="7">
        <f t="shared" si="73"/>
        <v>0</v>
      </c>
    </row>
    <row r="293" spans="1:18" x14ac:dyDescent="0.25">
      <c r="A293" s="1">
        <v>286</v>
      </c>
      <c r="B293" s="6">
        <f t="shared" si="60"/>
        <v>-31.995999999999174</v>
      </c>
      <c r="C293" s="6">
        <f t="shared" si="61"/>
        <v>4.3307124100242369</v>
      </c>
      <c r="D293" s="8">
        <f t="shared" si="62"/>
        <v>13518.55510728264</v>
      </c>
      <c r="E293" s="7">
        <f t="shared" si="63"/>
        <v>3.121554568248734</v>
      </c>
      <c r="F293" s="28"/>
      <c r="G293" s="8">
        <f t="shared" si="64"/>
        <v>61.4647907071489</v>
      </c>
      <c r="H293" s="32">
        <f t="shared" si="65"/>
        <v>5.9556573569535961E-4</v>
      </c>
      <c r="I293" s="7">
        <f t="shared" si="66"/>
        <v>2.2331267441883313</v>
      </c>
      <c r="J293" s="8">
        <f t="shared" si="67"/>
        <v>9671.0297042134262</v>
      </c>
      <c r="K293" s="7">
        <f t="shared" si="68"/>
        <v>7.9102760478161249</v>
      </c>
      <c r="L293" s="7">
        <f t="shared" si="74"/>
        <v>0.32959483532567191</v>
      </c>
      <c r="M293" s="7">
        <f t="shared" si="69"/>
        <v>552.54601917809532</v>
      </c>
      <c r="N293" s="28"/>
      <c r="O293" s="8">
        <f t="shared" si="70"/>
        <v>426.32115386326529</v>
      </c>
      <c r="P293" s="8">
        <f t="shared" si="71"/>
        <v>46516.315100625259</v>
      </c>
      <c r="Q293" s="9" t="b">
        <f t="shared" si="72"/>
        <v>0</v>
      </c>
      <c r="R293" s="7">
        <f t="shared" si="73"/>
        <v>0</v>
      </c>
    </row>
    <row r="294" spans="1:18" x14ac:dyDescent="0.25">
      <c r="A294" s="1">
        <v>287</v>
      </c>
      <c r="B294" s="6">
        <f t="shared" si="60"/>
        <v>-31.981999999999175</v>
      </c>
      <c r="C294" s="6">
        <f t="shared" si="61"/>
        <v>4.3475948353264968</v>
      </c>
      <c r="D294" s="8">
        <f t="shared" si="62"/>
        <v>13597.681214375491</v>
      </c>
      <c r="E294" s="7">
        <f t="shared" si="63"/>
        <v>3.1276330314607912</v>
      </c>
      <c r="F294" s="28"/>
      <c r="G294" s="8">
        <f t="shared" si="64"/>
        <v>61.495205661920778</v>
      </c>
      <c r="H294" s="32">
        <f t="shared" si="65"/>
        <v>5.9497675887395314E-4</v>
      </c>
      <c r="I294" s="7">
        <f t="shared" si="66"/>
        <v>2.2342317743713505</v>
      </c>
      <c r="J294" s="8">
        <f t="shared" si="67"/>
        <v>9713.5345231792398</v>
      </c>
      <c r="K294" s="7">
        <f t="shared" si="68"/>
        <v>7.9796935615217031</v>
      </c>
      <c r="L294" s="7">
        <f t="shared" si="74"/>
        <v>0.33248723173007094</v>
      </c>
      <c r="M294" s="7">
        <f t="shared" si="69"/>
        <v>560.52571273961701</v>
      </c>
      <c r="N294" s="28"/>
      <c r="O294" s="8">
        <f t="shared" si="70"/>
        <v>428.81647477654548</v>
      </c>
      <c r="P294" s="8">
        <f t="shared" si="71"/>
        <v>46945.131575401807</v>
      </c>
      <c r="Q294" s="9" t="b">
        <f t="shared" si="72"/>
        <v>0</v>
      </c>
      <c r="R294" s="7">
        <f t="shared" si="73"/>
        <v>0</v>
      </c>
    </row>
    <row r="295" spans="1:18" x14ac:dyDescent="0.25">
      <c r="A295" s="1">
        <v>288</v>
      </c>
      <c r="B295" s="6">
        <f t="shared" si="60"/>
        <v>-31.967999999999176</v>
      </c>
      <c r="C295" s="6">
        <f t="shared" si="61"/>
        <v>4.3644872317308945</v>
      </c>
      <c r="D295" s="8">
        <f t="shared" si="62"/>
        <v>13677.007970523407</v>
      </c>
      <c r="E295" s="7">
        <f t="shared" si="63"/>
        <v>3.1337032838790773</v>
      </c>
      <c r="F295" s="28"/>
      <c r="G295" s="8">
        <f t="shared" si="64"/>
        <v>61.52552059841323</v>
      </c>
      <c r="H295" s="32">
        <f t="shared" si="65"/>
        <v>5.9439058783613955E-4</v>
      </c>
      <c r="I295" s="7">
        <f t="shared" si="66"/>
        <v>2.2353331707098203</v>
      </c>
      <c r="J295" s="8">
        <f t="shared" si="67"/>
        <v>9756.0830822275475</v>
      </c>
      <c r="K295" s="7">
        <f t="shared" si="68"/>
        <v>8.0493502135046278</v>
      </c>
      <c r="L295" s="7">
        <f t="shared" si="74"/>
        <v>0.33538959222935949</v>
      </c>
      <c r="M295" s="7">
        <f t="shared" si="69"/>
        <v>568.57506295312169</v>
      </c>
      <c r="N295" s="28"/>
      <c r="O295" s="8">
        <f t="shared" si="70"/>
        <v>431.31812335842619</v>
      </c>
      <c r="P295" s="8">
        <f t="shared" si="71"/>
        <v>47376.449698760232</v>
      </c>
      <c r="Q295" s="9" t="b">
        <f t="shared" si="72"/>
        <v>0</v>
      </c>
      <c r="R295" s="7">
        <f t="shared" si="73"/>
        <v>0</v>
      </c>
    </row>
    <row r="296" spans="1:18" x14ac:dyDescent="0.25">
      <c r="A296" s="1">
        <v>289</v>
      </c>
      <c r="B296" s="6">
        <f t="shared" si="60"/>
        <v>-31.953999999999176</v>
      </c>
      <c r="C296" s="6">
        <f t="shared" si="61"/>
        <v>4.3813895922301853</v>
      </c>
      <c r="D296" s="8">
        <f t="shared" si="62"/>
        <v>13756.535316860638</v>
      </c>
      <c r="E296" s="7">
        <f t="shared" si="63"/>
        <v>3.1397653706157596</v>
      </c>
      <c r="F296" s="28"/>
      <c r="G296" s="8">
        <f t="shared" si="64"/>
        <v>61.555736207731655</v>
      </c>
      <c r="H296" s="32">
        <f t="shared" si="65"/>
        <v>5.9380719896139436E-4</v>
      </c>
      <c r="I296" s="7">
        <f t="shared" si="66"/>
        <v>2.2364309583128468</v>
      </c>
      <c r="J296" s="8">
        <f t="shared" si="67"/>
        <v>9798.6753244932879</v>
      </c>
      <c r="K296" s="7">
        <f t="shared" si="68"/>
        <v>8.119245837188485</v>
      </c>
      <c r="L296" s="7">
        <f t="shared" si="74"/>
        <v>0.33830190988285358</v>
      </c>
      <c r="M296" s="7">
        <f t="shared" si="69"/>
        <v>576.69430879031017</v>
      </c>
      <c r="N296" s="28"/>
      <c r="O296" s="8">
        <f t="shared" si="70"/>
        <v>433.826097752517</v>
      </c>
      <c r="P296" s="8">
        <f t="shared" si="71"/>
        <v>47810.275796512753</v>
      </c>
      <c r="Q296" s="9" t="b">
        <f t="shared" si="72"/>
        <v>0</v>
      </c>
      <c r="R296" s="7">
        <f t="shared" si="73"/>
        <v>0</v>
      </c>
    </row>
    <row r="297" spans="1:18" x14ac:dyDescent="0.25">
      <c r="A297" s="1">
        <v>290</v>
      </c>
      <c r="B297" s="6">
        <f t="shared" si="60"/>
        <v>-31.939999999999177</v>
      </c>
      <c r="C297" s="6">
        <f t="shared" si="61"/>
        <v>4.3983019098836742</v>
      </c>
      <c r="D297" s="8">
        <f t="shared" si="62"/>
        <v>13836.263195416232</v>
      </c>
      <c r="E297" s="7">
        <f t="shared" si="63"/>
        <v>3.1458193363952525</v>
      </c>
      <c r="F297" s="28"/>
      <c r="G297" s="8">
        <f t="shared" si="64"/>
        <v>61.585853173843795</v>
      </c>
      <c r="H297" s="32">
        <f t="shared" si="65"/>
        <v>5.9322656891102514E-4</v>
      </c>
      <c r="I297" s="7">
        <f t="shared" si="66"/>
        <v>2.2375251620302117</v>
      </c>
      <c r="J297" s="8">
        <f t="shared" si="67"/>
        <v>9841.3111935702564</v>
      </c>
      <c r="K297" s="7">
        <f t="shared" si="68"/>
        <v>8.1893802675804501</v>
      </c>
      <c r="L297" s="7">
        <f t="shared" si="74"/>
        <v>0.34122417781585213</v>
      </c>
      <c r="M297" s="7">
        <f t="shared" si="69"/>
        <v>584.88368905789059</v>
      </c>
      <c r="N297" s="28"/>
      <c r="O297" s="8">
        <f t="shared" si="70"/>
        <v>436.3403961306463</v>
      </c>
      <c r="P297" s="8">
        <f t="shared" si="71"/>
        <v>48246.6161926434</v>
      </c>
      <c r="Q297" s="9" t="b">
        <f t="shared" si="72"/>
        <v>0</v>
      </c>
      <c r="R297" s="7">
        <f t="shared" si="73"/>
        <v>0</v>
      </c>
    </row>
    <row r="298" spans="1:18" x14ac:dyDescent="0.25">
      <c r="A298" s="1">
        <v>291</v>
      </c>
      <c r="B298" s="6">
        <f t="shared" si="60"/>
        <v>-31.925999999999178</v>
      </c>
      <c r="C298" s="6">
        <f t="shared" si="61"/>
        <v>4.4152241778166754</v>
      </c>
      <c r="D298" s="8">
        <f t="shared" si="62"/>
        <v>13916.191549107314</v>
      </c>
      <c r="E298" s="7">
        <f t="shared" si="63"/>
        <v>3.151865225558911</v>
      </c>
      <c r="F298" s="28"/>
      <c r="G298" s="8">
        <f t="shared" si="64"/>
        <v>61.615872173677914</v>
      </c>
      <c r="H298" s="32">
        <f t="shared" si="65"/>
        <v>5.9264867462382955E-4</v>
      </c>
      <c r="I298" s="7">
        <f t="shared" si="66"/>
        <v>2.2386158064559409</v>
      </c>
      <c r="J298" s="8">
        <f t="shared" si="67"/>
        <v>9883.9906335068445</v>
      </c>
      <c r="K298" s="7">
        <f t="shared" si="68"/>
        <v>8.2597533412576691</v>
      </c>
      <c r="L298" s="7">
        <f t="shared" si="74"/>
        <v>0.3441563892190696</v>
      </c>
      <c r="M298" s="7">
        <f t="shared" si="69"/>
        <v>593.14344239914828</v>
      </c>
      <c r="N298" s="28"/>
      <c r="O298" s="8">
        <f t="shared" si="70"/>
        <v>438.86101669264826</v>
      </c>
      <c r="P298" s="8">
        <f t="shared" si="71"/>
        <v>48685.477209336052</v>
      </c>
      <c r="Q298" s="9" t="b">
        <f t="shared" si="72"/>
        <v>0</v>
      </c>
      <c r="R298" s="7">
        <f t="shared" si="73"/>
        <v>0</v>
      </c>
    </row>
    <row r="299" spans="1:18" x14ac:dyDescent="0.25">
      <c r="A299" s="1">
        <v>292</v>
      </c>
      <c r="B299" s="6">
        <f t="shared" si="60"/>
        <v>-31.911999999999178</v>
      </c>
      <c r="C299" s="6">
        <f t="shared" si="61"/>
        <v>4.4321563892198945</v>
      </c>
      <c r="D299" s="8">
        <f t="shared" si="62"/>
        <v>13996.320321732033</v>
      </c>
      <c r="E299" s="7">
        <f t="shared" si="63"/>
        <v>3.1579030820696135</v>
      </c>
      <c r="F299" s="28"/>
      <c r="G299" s="8">
        <f t="shared" si="64"/>
        <v>61.645793877219127</v>
      </c>
      <c r="H299" s="32">
        <f t="shared" si="65"/>
        <v>5.9207349331183684E-4</v>
      </c>
      <c r="I299" s="7">
        <f t="shared" si="66"/>
        <v>2.2397029159318018</v>
      </c>
      <c r="J299" s="8">
        <f t="shared" si="67"/>
        <v>9926.7135888015637</v>
      </c>
      <c r="K299" s="7">
        <f t="shared" si="68"/>
        <v>8.330364896353359</v>
      </c>
      <c r="L299" s="7">
        <f t="shared" si="74"/>
        <v>0.34709853734805657</v>
      </c>
      <c r="M299" s="7">
        <f t="shared" si="69"/>
        <v>601.47380729550162</v>
      </c>
      <c r="N299" s="28"/>
      <c r="O299" s="8">
        <f t="shared" si="70"/>
        <v>441.3879576661414</v>
      </c>
      <c r="P299" s="8">
        <f t="shared" si="71"/>
        <v>49126.865167002194</v>
      </c>
      <c r="Q299" s="9" t="b">
        <f t="shared" si="72"/>
        <v>0</v>
      </c>
      <c r="R299" s="7">
        <f t="shared" si="73"/>
        <v>0</v>
      </c>
    </row>
    <row r="300" spans="1:18" x14ac:dyDescent="0.25">
      <c r="A300" s="1">
        <v>293</v>
      </c>
      <c r="B300" s="6">
        <f t="shared" si="60"/>
        <v>-31.897999999999179</v>
      </c>
      <c r="C300" s="6">
        <f t="shared" si="61"/>
        <v>4.4490985373488741</v>
      </c>
      <c r="D300" s="8">
        <f t="shared" si="62"/>
        <v>14076.649457962916</v>
      </c>
      <c r="E300" s="7">
        <f t="shared" si="63"/>
        <v>3.1639329495163082</v>
      </c>
      <c r="F300" s="28"/>
      <c r="G300" s="8">
        <f t="shared" si="64"/>
        <v>61.675618947604278</v>
      </c>
      <c r="H300" s="32">
        <f t="shared" si="65"/>
        <v>5.9150100245612854E-4</v>
      </c>
      <c r="I300" s="7">
        <f t="shared" si="66"/>
        <v>2.2407865145507531</v>
      </c>
      <c r="J300" s="8">
        <f t="shared" si="67"/>
        <v>9969.4800043988362</v>
      </c>
      <c r="K300" s="7">
        <f t="shared" si="68"/>
        <v>8.4012147725435309</v>
      </c>
      <c r="L300" s="7">
        <f t="shared" si="74"/>
        <v>0.3500506155226471</v>
      </c>
      <c r="M300" s="7">
        <f t="shared" si="69"/>
        <v>609.87502206804515</v>
      </c>
      <c r="N300" s="28"/>
      <c r="O300" s="8">
        <f t="shared" si="70"/>
        <v>443.92121730631857</v>
      </c>
      <c r="P300" s="8">
        <f t="shared" si="71"/>
        <v>49570.786384308514</v>
      </c>
      <c r="Q300" s="9" t="b">
        <f t="shared" si="72"/>
        <v>0</v>
      </c>
      <c r="R300" s="7">
        <f t="shared" si="73"/>
        <v>0</v>
      </c>
    </row>
    <row r="301" spans="1:18" x14ac:dyDescent="0.25">
      <c r="A301" s="1">
        <v>294</v>
      </c>
      <c r="B301" s="6">
        <f t="shared" si="60"/>
        <v>-31.88399999999918</v>
      </c>
      <c r="C301" s="6">
        <f t="shared" si="61"/>
        <v>4.4660506155234678</v>
      </c>
      <c r="D301" s="8">
        <f t="shared" si="62"/>
        <v>14157.178903340322</v>
      </c>
      <c r="E301" s="7">
        <f t="shared" si="63"/>
        <v>3.1699548711184842</v>
      </c>
      <c r="F301" s="28"/>
      <c r="G301" s="8">
        <f t="shared" si="64"/>
        <v>61.705348041215125</v>
      </c>
      <c r="H301" s="32">
        <f t="shared" si="65"/>
        <v>5.9093117980273482E-4</v>
      </c>
      <c r="I301" s="7">
        <f t="shared" si="66"/>
        <v>2.2418666261603275</v>
      </c>
      <c r="J301" s="8">
        <f t="shared" si="67"/>
        <v>10012.289825684851</v>
      </c>
      <c r="K301" s="7">
        <f t="shared" si="68"/>
        <v>8.4723028110338419</v>
      </c>
      <c r="L301" s="7">
        <f t="shared" si="74"/>
        <v>0.35301261712641008</v>
      </c>
      <c r="M301" s="7">
        <f t="shared" si="69"/>
        <v>618.347324879079</v>
      </c>
      <c r="N301" s="28"/>
      <c r="O301" s="8">
        <f t="shared" si="70"/>
        <v>446.46079389574044</v>
      </c>
      <c r="P301" s="8">
        <f t="shared" si="71"/>
        <v>50017.247178204256</v>
      </c>
      <c r="Q301" s="9" t="b">
        <f t="shared" si="72"/>
        <v>0</v>
      </c>
      <c r="R301" s="7">
        <f t="shared" si="73"/>
        <v>0</v>
      </c>
    </row>
    <row r="302" spans="1:18" x14ac:dyDescent="0.25">
      <c r="A302" s="1">
        <v>295</v>
      </c>
      <c r="B302" s="6">
        <f t="shared" si="60"/>
        <v>-31.86999999999918</v>
      </c>
      <c r="C302" s="6">
        <f t="shared" si="61"/>
        <v>4.4830126171272298</v>
      </c>
      <c r="D302" s="8">
        <f t="shared" si="62"/>
        <v>14237.908604265591</v>
      </c>
      <c r="E302" s="7">
        <f t="shared" si="63"/>
        <v>3.1759688897305445</v>
      </c>
      <c r="F302" s="28"/>
      <c r="G302" s="8">
        <f t="shared" si="64"/>
        <v>61.73498180776987</v>
      </c>
      <c r="H302" s="32">
        <f t="shared" si="65"/>
        <v>5.9036400335861115E-4</v>
      </c>
      <c r="I302" s="7">
        <f t="shared" si="66"/>
        <v>2.2429432743659601</v>
      </c>
      <c r="J302" s="8">
        <f t="shared" si="67"/>
        <v>10055.142998483259</v>
      </c>
      <c r="K302" s="7">
        <f t="shared" si="68"/>
        <v>8.5436288545461299</v>
      </c>
      <c r="L302" s="7">
        <f t="shared" si="74"/>
        <v>0.35598453560608873</v>
      </c>
      <c r="M302" s="7">
        <f t="shared" si="69"/>
        <v>626.89095373362511</v>
      </c>
      <c r="N302" s="28"/>
      <c r="O302" s="8">
        <f t="shared" si="70"/>
        <v>449.00668574411964</v>
      </c>
      <c r="P302" s="8">
        <f t="shared" si="71"/>
        <v>50466.253863948376</v>
      </c>
      <c r="Q302" s="9" t="b">
        <f t="shared" si="72"/>
        <v>0</v>
      </c>
      <c r="R302" s="7">
        <f t="shared" si="73"/>
        <v>0</v>
      </c>
    </row>
    <row r="303" spans="1:18" x14ac:dyDescent="0.25">
      <c r="A303" s="1">
        <v>296</v>
      </c>
      <c r="B303" s="6">
        <f t="shared" si="60"/>
        <v>-31.855999999999181</v>
      </c>
      <c r="C303" s="6">
        <f t="shared" si="61"/>
        <v>4.4999845356069095</v>
      </c>
      <c r="D303" s="8">
        <f t="shared" si="62"/>
        <v>14318.838507994758</v>
      </c>
      <c r="E303" s="7">
        <f t="shared" si="63"/>
        <v>3.1819750478461564</v>
      </c>
      <c r="F303" s="28"/>
      <c r="G303" s="8">
        <f t="shared" si="64"/>
        <v>61.764520890413273</v>
      </c>
      <c r="H303" s="32">
        <f t="shared" si="65"/>
        <v>5.8979945138768863E-4</v>
      </c>
      <c r="I303" s="7">
        <f t="shared" si="66"/>
        <v>2.2440164825342603</v>
      </c>
      <c r="J303" s="8">
        <f t="shared" si="67"/>
        <v>10098.039469051184</v>
      </c>
      <c r="K303" s="7">
        <f t="shared" si="68"/>
        <v>8.6151927473057697</v>
      </c>
      <c r="L303" s="7">
        <f t="shared" si="74"/>
        <v>0.35896636447107377</v>
      </c>
      <c r="M303" s="7">
        <f t="shared" si="69"/>
        <v>635.50614648093085</v>
      </c>
      <c r="N303" s="28"/>
      <c r="O303" s="8">
        <f t="shared" si="70"/>
        <v>451.55889118812269</v>
      </c>
      <c r="P303" s="8">
        <f t="shared" si="71"/>
        <v>50917.812755136496</v>
      </c>
      <c r="Q303" s="9" t="b">
        <f t="shared" si="72"/>
        <v>0</v>
      </c>
      <c r="R303" s="7">
        <f t="shared" si="73"/>
        <v>0</v>
      </c>
    </row>
    <row r="304" spans="1:18" x14ac:dyDescent="0.25">
      <c r="A304" s="1">
        <v>297</v>
      </c>
      <c r="B304" s="6">
        <f t="shared" si="60"/>
        <v>-31.841999999999182</v>
      </c>
      <c r="C304" s="6">
        <f t="shared" si="61"/>
        <v>4.5169663644718909</v>
      </c>
      <c r="D304" s="8">
        <f t="shared" si="62"/>
        <v>14399.968562631997</v>
      </c>
      <c r="E304" s="7">
        <f t="shared" si="63"/>
        <v>3.1879733876024989</v>
      </c>
      <c r="F304" s="28"/>
      <c r="G304" s="8">
        <f t="shared" si="64"/>
        <v>61.793965925805118</v>
      </c>
      <c r="H304" s="32">
        <f t="shared" si="65"/>
        <v>5.8923750240699507E-4</v>
      </c>
      <c r="I304" s="7">
        <f t="shared" si="66"/>
        <v>2.2450862737962267</v>
      </c>
      <c r="J304" s="8">
        <f t="shared" si="67"/>
        <v>10140.979184075086</v>
      </c>
      <c r="K304" s="7">
        <f t="shared" si="68"/>
        <v>8.6869943350287926</v>
      </c>
      <c r="L304" s="7">
        <f t="shared" si="74"/>
        <v>0.36195809729286632</v>
      </c>
      <c r="M304" s="7">
        <f t="shared" si="69"/>
        <v>644.19314081595962</v>
      </c>
      <c r="N304" s="28"/>
      <c r="O304" s="8">
        <f t="shared" si="70"/>
        <v>454.11740859116264</v>
      </c>
      <c r="P304" s="8">
        <f t="shared" si="71"/>
        <v>51371.930163727659</v>
      </c>
      <c r="Q304" s="9" t="b">
        <f t="shared" si="72"/>
        <v>0</v>
      </c>
      <c r="R304" s="7">
        <f t="shared" si="73"/>
        <v>0</v>
      </c>
    </row>
    <row r="305" spans="1:18" x14ac:dyDescent="0.25">
      <c r="A305" s="1">
        <v>298</v>
      </c>
      <c r="B305" s="6">
        <f t="shared" si="60"/>
        <v>-31.827999999999182</v>
      </c>
      <c r="C305" s="6">
        <f t="shared" si="61"/>
        <v>4.5339580972936808</v>
      </c>
      <c r="D305" s="8">
        <f t="shared" si="62"/>
        <v>14481.298717123391</v>
      </c>
      <c r="E305" s="7">
        <f t="shared" si="63"/>
        <v>3.1939639507844761</v>
      </c>
      <c r="F305" s="28"/>
      <c r="G305" s="8">
        <f t="shared" si="64"/>
        <v>61.823317544207335</v>
      </c>
      <c r="H305" s="32">
        <f t="shared" si="65"/>
        <v>5.8867813518285214E-4</v>
      </c>
      <c r="I305" s="7">
        <f t="shared" si="66"/>
        <v>2.2461526710504121</v>
      </c>
      <c r="J305" s="8">
        <f t="shared" si="67"/>
        <v>10183.962090666846</v>
      </c>
      <c r="K305" s="7">
        <f t="shared" si="68"/>
        <v>8.7590334649092902</v>
      </c>
      <c r="L305" s="7">
        <f t="shared" si="74"/>
        <v>0.36495972770455382</v>
      </c>
      <c r="M305" s="7">
        <f t="shared" si="69"/>
        <v>652.95217428086892</v>
      </c>
      <c r="N305" s="28"/>
      <c r="O305" s="8">
        <f t="shared" si="70"/>
        <v>456.68223634320327</v>
      </c>
      <c r="P305" s="8">
        <f t="shared" si="71"/>
        <v>51828.612400070859</v>
      </c>
      <c r="Q305" s="9" t="b">
        <f t="shared" si="72"/>
        <v>0</v>
      </c>
      <c r="R305" s="7">
        <f t="shared" si="73"/>
        <v>0</v>
      </c>
    </row>
    <row r="306" spans="1:18" x14ac:dyDescent="0.25">
      <c r="A306" s="1">
        <v>299</v>
      </c>
      <c r="B306" s="6">
        <f t="shared" si="60"/>
        <v>-31.813999999999183</v>
      </c>
      <c r="C306" s="6">
        <f t="shared" si="61"/>
        <v>4.5509597277053686</v>
      </c>
      <c r="D306" s="8">
        <f t="shared" si="62"/>
        <v>14562.828921250573</v>
      </c>
      <c r="E306" s="7">
        <f t="shared" si="63"/>
        <v>3.1999467788288412</v>
      </c>
      <c r="F306" s="28"/>
      <c r="G306" s="8">
        <f t="shared" si="64"/>
        <v>61.852576369569569</v>
      </c>
      <c r="H306" s="32">
        <f t="shared" si="65"/>
        <v>5.8812132872713616E-4</v>
      </c>
      <c r="I306" s="7">
        <f t="shared" si="66"/>
        <v>2.2472156969660335</v>
      </c>
      <c r="J306" s="8">
        <f t="shared" si="67"/>
        <v>10226.988136359771</v>
      </c>
      <c r="K306" s="7">
        <f t="shared" si="68"/>
        <v>8.8313099856069801</v>
      </c>
      <c r="L306" s="7">
        <f t="shared" si="74"/>
        <v>0.36797124940029086</v>
      </c>
      <c r="M306" s="7">
        <f t="shared" si="69"/>
        <v>661.78348426647585</v>
      </c>
      <c r="N306" s="28"/>
      <c r="O306" s="8">
        <f t="shared" si="70"/>
        <v>459.2533728605581</v>
      </c>
      <c r="P306" s="8">
        <f t="shared" si="71"/>
        <v>52287.865772931415</v>
      </c>
      <c r="Q306" s="9" t="b">
        <f t="shared" si="72"/>
        <v>0</v>
      </c>
      <c r="R306" s="7">
        <f t="shared" si="73"/>
        <v>0</v>
      </c>
    </row>
    <row r="307" spans="1:18" x14ac:dyDescent="0.25">
      <c r="A307" s="1">
        <v>300</v>
      </c>
      <c r="B307" s="6">
        <f t="shared" si="60"/>
        <v>-31.799999999999184</v>
      </c>
      <c r="C307" s="6">
        <f t="shared" si="61"/>
        <v>4.5679712494011078</v>
      </c>
      <c r="D307" s="8">
        <f t="shared" si="62"/>
        <v>14644.559125624553</v>
      </c>
      <c r="E307" s="7">
        <f t="shared" si="63"/>
        <v>3.2059219128282725</v>
      </c>
      <c r="F307" s="28"/>
      <c r="G307" s="8">
        <f t="shared" si="64"/>
        <v>61.881743019613282</v>
      </c>
      <c r="H307" s="32">
        <f t="shared" si="65"/>
        <v>5.875670622936147E-4</v>
      </c>
      <c r="I307" s="7">
        <f t="shared" si="66"/>
        <v>2.2482753739860262</v>
      </c>
      <c r="J307" s="8">
        <f t="shared" si="67"/>
        <v>10270.057269104691</v>
      </c>
      <c r="K307" s="7">
        <f t="shared" si="68"/>
        <v>8.903823747234874</v>
      </c>
      <c r="L307" s="7">
        <f t="shared" si="74"/>
        <v>0.37099265613478638</v>
      </c>
      <c r="M307" s="7">
        <f t="shared" si="69"/>
        <v>670.68730801371078</v>
      </c>
      <c r="N307" s="28"/>
      <c r="O307" s="8">
        <f t="shared" si="70"/>
        <v>461.83081658569591</v>
      </c>
      <c r="P307" s="8">
        <f t="shared" si="71"/>
        <v>52749.696589517109</v>
      </c>
      <c r="Q307" s="9" t="b">
        <f t="shared" si="72"/>
        <v>0</v>
      </c>
      <c r="R307" s="7">
        <f t="shared" si="73"/>
        <v>0</v>
      </c>
    </row>
    <row r="308" spans="1:18" x14ac:dyDescent="0.25">
      <c r="A308" s="1">
        <v>301</v>
      </c>
      <c r="B308" s="6">
        <f t="shared" si="60"/>
        <v>-31.785999999999184</v>
      </c>
      <c r="C308" s="6">
        <f t="shared" si="61"/>
        <v>4.5849926561356042</v>
      </c>
      <c r="D308" s="8">
        <f t="shared" si="62"/>
        <v>14726.489281679584</v>
      </c>
      <c r="E308" s="7">
        <f t="shared" si="63"/>
        <v>3.2118893935353858</v>
      </c>
      <c r="F308" s="28"/>
      <c r="G308" s="8">
        <f t="shared" si="64"/>
        <v>61.910818105914615</v>
      </c>
      <c r="H308" s="32">
        <f t="shared" si="65"/>
        <v>5.8701531537434413E-4</v>
      </c>
      <c r="I308" s="7">
        <f t="shared" si="66"/>
        <v>2.2493317243300539</v>
      </c>
      <c r="J308" s="8">
        <f t="shared" si="67"/>
        <v>10313.169437266133</v>
      </c>
      <c r="K308" s="7">
        <f t="shared" si="68"/>
        <v>8.9765746013470569</v>
      </c>
      <c r="L308" s="7">
        <f t="shared" si="74"/>
        <v>0.37402394172279402</v>
      </c>
      <c r="M308" s="7">
        <f t="shared" si="69"/>
        <v>679.66388261505779</v>
      </c>
      <c r="N308" s="28"/>
      <c r="O308" s="8">
        <f t="shared" si="70"/>
        <v>464.41456598704735</v>
      </c>
      <c r="P308" s="8">
        <f t="shared" si="71"/>
        <v>53214.111155504157</v>
      </c>
      <c r="Q308" s="9" t="b">
        <f t="shared" si="72"/>
        <v>0</v>
      </c>
      <c r="R308" s="7">
        <f t="shared" si="73"/>
        <v>0</v>
      </c>
    </row>
    <row r="309" spans="1:18" x14ac:dyDescent="0.25">
      <c r="A309" s="1">
        <v>302</v>
      </c>
      <c r="B309" s="6">
        <f t="shared" si="60"/>
        <v>-31.771999999999185</v>
      </c>
      <c r="C309" s="6">
        <f t="shared" si="61"/>
        <v>4.602023941723612</v>
      </c>
      <c r="D309" s="8">
        <f t="shared" si="62"/>
        <v>14808.61934166713</v>
      </c>
      <c r="E309" s="7">
        <f t="shared" si="63"/>
        <v>3.2178492613666863</v>
      </c>
      <c r="F309" s="28"/>
      <c r="G309" s="8">
        <f t="shared" si="64"/>
        <v>61.939802233985674</v>
      </c>
      <c r="H309" s="32">
        <f t="shared" si="65"/>
        <v>5.8646606769613635E-4</v>
      </c>
      <c r="I309" s="7">
        <f t="shared" si="66"/>
        <v>2.2503847699974644</v>
      </c>
      <c r="J309" s="8">
        <f t="shared" si="67"/>
        <v>10356.324589618514</v>
      </c>
      <c r="K309" s="7">
        <f t="shared" si="68"/>
        <v>9.0495624009268933</v>
      </c>
      <c r="L309" s="7">
        <f t="shared" si="74"/>
        <v>0.37706510003862059</v>
      </c>
      <c r="M309" s="7">
        <f t="shared" si="69"/>
        <v>688.71344501598469</v>
      </c>
      <c r="N309" s="28"/>
      <c r="O309" s="8">
        <f t="shared" si="70"/>
        <v>467.00461955881462</v>
      </c>
      <c r="P309" s="8">
        <f t="shared" si="71"/>
        <v>53681.115775062972</v>
      </c>
      <c r="Q309" s="9" t="b">
        <f t="shared" si="72"/>
        <v>0</v>
      </c>
      <c r="R309" s="7">
        <f t="shared" si="73"/>
        <v>0</v>
      </c>
    </row>
    <row r="310" spans="1:18" x14ac:dyDescent="0.25">
      <c r="A310" s="1">
        <v>303</v>
      </c>
      <c r="B310" s="6">
        <f t="shared" si="60"/>
        <v>-31.757999999999186</v>
      </c>
      <c r="C310" s="6">
        <f t="shared" si="61"/>
        <v>4.6190651000394354</v>
      </c>
      <c r="D310" s="8">
        <f t="shared" si="62"/>
        <v>14890.949258649905</v>
      </c>
      <c r="E310" s="7">
        <f t="shared" si="63"/>
        <v>3.223801556406463</v>
      </c>
      <c r="F310" s="28"/>
      <c r="G310" s="8">
        <f t="shared" si="64"/>
        <v>61.968696003354673</v>
      </c>
      <c r="H310" s="32">
        <f t="shared" si="65"/>
        <v>5.8591929921708781E-4</v>
      </c>
      <c r="I310" s="7">
        <f t="shared" si="66"/>
        <v>2.2514345327701997</v>
      </c>
      <c r="J310" s="8">
        <f t="shared" si="67"/>
        <v>10399.522675342423</v>
      </c>
      <c r="K310" s="7">
        <f t="shared" si="68"/>
        <v>9.1227870003750038</v>
      </c>
      <c r="L310" s="7">
        <f t="shared" si="74"/>
        <v>0.38011612501562519</v>
      </c>
      <c r="M310" s="7">
        <f t="shared" si="69"/>
        <v>697.83623201635965</v>
      </c>
      <c r="N310" s="28"/>
      <c r="O310" s="8">
        <f t="shared" si="70"/>
        <v>469.60097582078345</v>
      </c>
      <c r="P310" s="8">
        <f t="shared" si="71"/>
        <v>54150.716750883752</v>
      </c>
      <c r="Q310" s="9" t="b">
        <f t="shared" si="72"/>
        <v>0</v>
      </c>
      <c r="R310" s="7">
        <f t="shared" si="73"/>
        <v>0</v>
      </c>
    </row>
    <row r="311" spans="1:18" x14ac:dyDescent="0.25">
      <c r="A311" s="1">
        <v>304</v>
      </c>
      <c r="B311" s="6">
        <f t="shared" si="60"/>
        <v>-31.743999999999186</v>
      </c>
      <c r="C311" s="6">
        <f t="shared" si="61"/>
        <v>4.6361161250164393</v>
      </c>
      <c r="D311" s="8">
        <f t="shared" si="62"/>
        <v>14973.478986495977</v>
      </c>
      <c r="E311" s="7">
        <f t="shared" si="63"/>
        <v>3.2297463184106245</v>
      </c>
      <c r="F311" s="28"/>
      <c r="G311" s="8">
        <f t="shared" si="64"/>
        <v>61.997500007644618</v>
      </c>
      <c r="H311" s="32">
        <f t="shared" si="65"/>
        <v>5.85374990123171E-4</v>
      </c>
      <c r="I311" s="7">
        <f t="shared" si="66"/>
        <v>2.2524810342156538</v>
      </c>
      <c r="J311" s="8">
        <f t="shared" si="67"/>
        <v>10442.763644020899</v>
      </c>
      <c r="K311" s="7">
        <f t="shared" si="68"/>
        <v>9.1962482554976965</v>
      </c>
      <c r="L311" s="7">
        <f t="shared" si="74"/>
        <v>0.38317701064573739</v>
      </c>
      <c r="M311" s="7">
        <f t="shared" si="69"/>
        <v>707.03248027185737</v>
      </c>
      <c r="N311" s="28"/>
      <c r="O311" s="8">
        <f t="shared" si="70"/>
        <v>472.20363331813707</v>
      </c>
      <c r="P311" s="8">
        <f t="shared" si="71"/>
        <v>54622.920384201891</v>
      </c>
      <c r="Q311" s="9" t="b">
        <f t="shared" si="72"/>
        <v>0</v>
      </c>
      <c r="R311" s="7">
        <f t="shared" si="73"/>
        <v>0</v>
      </c>
    </row>
    <row r="312" spans="1:18" x14ac:dyDescent="0.25">
      <c r="A312" s="1">
        <v>305</v>
      </c>
      <c r="B312" s="6">
        <f t="shared" si="60"/>
        <v>-31.729999999999187</v>
      </c>
      <c r="C312" s="6">
        <f t="shared" si="61"/>
        <v>4.6531770106465515</v>
      </c>
      <c r="D312" s="8">
        <f t="shared" si="62"/>
        <v>15056.208479872907</v>
      </c>
      <c r="E312" s="7">
        <f t="shared" si="63"/>
        <v>3.235683586810481</v>
      </c>
      <c r="F312" s="28"/>
      <c r="G312" s="8">
        <f t="shared" si="64"/>
        <v>62.02621483465073</v>
      </c>
      <c r="H312" s="32">
        <f t="shared" si="65"/>
        <v>5.8483312082489207E-4</v>
      </c>
      <c r="I312" s="7">
        <f t="shared" si="66"/>
        <v>2.2535242956894885</v>
      </c>
      <c r="J312" s="8">
        <f t="shared" si="67"/>
        <v>10486.04744563579</v>
      </c>
      <c r="K312" s="7">
        <f t="shared" si="68"/>
        <v>9.2699460234953879</v>
      </c>
      <c r="L312" s="7">
        <f t="shared" si="74"/>
        <v>0.38624775097897446</v>
      </c>
      <c r="M312" s="7">
        <f t="shared" si="69"/>
        <v>716.3024262953528</v>
      </c>
      <c r="N312" s="28"/>
      <c r="O312" s="8">
        <f t="shared" si="70"/>
        <v>474.81259062127197</v>
      </c>
      <c r="P312" s="8">
        <f t="shared" si="71"/>
        <v>55097.732974823164</v>
      </c>
      <c r="Q312" s="9" t="b">
        <f t="shared" si="72"/>
        <v>0</v>
      </c>
      <c r="R312" s="7">
        <f t="shared" si="73"/>
        <v>0</v>
      </c>
    </row>
    <row r="313" spans="1:18" x14ac:dyDescent="0.25">
      <c r="A313" s="1">
        <v>306</v>
      </c>
      <c r="B313" s="6">
        <f t="shared" si="60"/>
        <v>-31.715999999999188</v>
      </c>
      <c r="C313" s="6">
        <f t="shared" si="61"/>
        <v>4.6702477509797866</v>
      </c>
      <c r="D313" s="8">
        <f t="shared" si="62"/>
        <v>15139.137694241976</v>
      </c>
      <c r="E313" s="7">
        <f t="shared" si="63"/>
        <v>3.2416134007164579</v>
      </c>
      <c r="F313" s="28"/>
      <c r="G313" s="8">
        <f t="shared" si="64"/>
        <v>62.054841066416685</v>
      </c>
      <c r="H313" s="32">
        <f t="shared" si="65"/>
        <v>5.8429367195399879E-4</v>
      </c>
      <c r="I313" s="7">
        <f t="shared" si="66"/>
        <v>2.2545643383384011</v>
      </c>
      <c r="J313" s="8">
        <f t="shared" si="67"/>
        <v>10529.37403056415</v>
      </c>
      <c r="K313" s="7">
        <f t="shared" si="68"/>
        <v>9.3438801629510468</v>
      </c>
      <c r="L313" s="7">
        <f t="shared" si="74"/>
        <v>0.3893283401229603</v>
      </c>
      <c r="M313" s="7">
        <f t="shared" si="69"/>
        <v>725.6463064583038</v>
      </c>
      <c r="N313" s="28"/>
      <c r="O313" s="8">
        <f t="shared" si="70"/>
        <v>477.42784632561495</v>
      </c>
      <c r="P313" s="8">
        <f t="shared" si="71"/>
        <v>55575.160821148776</v>
      </c>
      <c r="Q313" s="9" t="b">
        <f t="shared" si="72"/>
        <v>0</v>
      </c>
      <c r="R313" s="7">
        <f t="shared" si="73"/>
        <v>0</v>
      </c>
    </row>
    <row r="314" spans="1:18" x14ac:dyDescent="0.25">
      <c r="A314" s="1">
        <v>307</v>
      </c>
      <c r="B314" s="6">
        <f t="shared" si="60"/>
        <v>-31.701999999999188</v>
      </c>
      <c r="C314" s="6">
        <f t="shared" si="61"/>
        <v>4.68732834012377</v>
      </c>
      <c r="D314" s="8">
        <f t="shared" si="62"/>
        <v>15222.266585852516</v>
      </c>
      <c r="E314" s="7">
        <f t="shared" si="63"/>
        <v>3.2475357989217732</v>
      </c>
      <c r="F314" s="28"/>
      <c r="G314" s="8">
        <f t="shared" si="64"/>
        <v>62.083379279309476</v>
      </c>
      <c r="H314" s="32">
        <f t="shared" si="65"/>
        <v>5.8375662436025734E-4</v>
      </c>
      <c r="I314" s="7">
        <f t="shared" si="66"/>
        <v>2.2556011831028431</v>
      </c>
      <c r="J314" s="8">
        <f t="shared" si="67"/>
        <v>10572.743349574661</v>
      </c>
      <c r="K314" s="7">
        <f t="shared" si="68"/>
        <v>9.4180505338191907</v>
      </c>
      <c r="L314" s="7">
        <f t="shared" si="74"/>
        <v>0.3924187722424663</v>
      </c>
      <c r="M314" s="7">
        <f t="shared" si="69"/>
        <v>735.06435699212295</v>
      </c>
      <c r="N314" s="28"/>
      <c r="O314" s="8">
        <f t="shared" si="70"/>
        <v>480.04939905144488</v>
      </c>
      <c r="P314" s="8">
        <f t="shared" si="71"/>
        <v>56055.210220200221</v>
      </c>
      <c r="Q314" s="9" t="b">
        <f t="shared" si="72"/>
        <v>0</v>
      </c>
      <c r="R314" s="7">
        <f t="shared" si="73"/>
        <v>0</v>
      </c>
    </row>
    <row r="315" spans="1:18" x14ac:dyDescent="0.25">
      <c r="A315" s="1">
        <v>308</v>
      </c>
      <c r="B315" s="6">
        <f t="shared" si="60"/>
        <v>-31.687999999999189</v>
      </c>
      <c r="C315" s="6">
        <f t="shared" si="61"/>
        <v>4.704418772243276</v>
      </c>
      <c r="D315" s="8">
        <f t="shared" si="62"/>
        <v>15305.595111736317</v>
      </c>
      <c r="E315" s="7">
        <f t="shared" si="63"/>
        <v>3.2534508199060537</v>
      </c>
      <c r="F315" s="28"/>
      <c r="G315" s="8">
        <f t="shared" si="64"/>
        <v>62.111830044093153</v>
      </c>
      <c r="H315" s="32">
        <f t="shared" si="65"/>
        <v>5.8322195910828236E-4</v>
      </c>
      <c r="I315" s="7">
        <f t="shared" si="66"/>
        <v>2.2566348507197027</v>
      </c>
      <c r="J315" s="8">
        <f t="shared" si="67"/>
        <v>10616.155353824171</v>
      </c>
      <c r="K315" s="7">
        <f t="shared" si="68"/>
        <v>9.4924569974145783</v>
      </c>
      <c r="L315" s="7">
        <f t="shared" si="74"/>
        <v>0.39551904155894074</v>
      </c>
      <c r="M315" s="7">
        <f t="shared" si="69"/>
        <v>744.55681398953755</v>
      </c>
      <c r="N315" s="28"/>
      <c r="O315" s="8">
        <f t="shared" si="70"/>
        <v>482.67724744371645</v>
      </c>
      <c r="P315" s="8">
        <f t="shared" si="71"/>
        <v>56537.887467643937</v>
      </c>
      <c r="Q315" s="9" t="b">
        <f t="shared" si="72"/>
        <v>0</v>
      </c>
      <c r="R315" s="7">
        <f t="shared" si="73"/>
        <v>0</v>
      </c>
    </row>
    <row r="316" spans="1:18" x14ac:dyDescent="0.25">
      <c r="A316" s="1">
        <v>309</v>
      </c>
      <c r="B316" s="6">
        <f t="shared" si="60"/>
        <v>-31.673999999999189</v>
      </c>
      <c r="C316" s="6">
        <f t="shared" si="61"/>
        <v>4.7215190415597519</v>
      </c>
      <c r="D316" s="8">
        <f t="shared" si="62"/>
        <v>15389.123229701974</v>
      </c>
      <c r="E316" s="7">
        <f t="shared" si="63"/>
        <v>3.259358501838888</v>
      </c>
      <c r="F316" s="28"/>
      <c r="G316" s="8">
        <f t="shared" si="64"/>
        <v>62.140193926001373</v>
      </c>
      <c r="H316" s="32">
        <f t="shared" si="65"/>
        <v>5.8268965747442143E-4</v>
      </c>
      <c r="I316" s="7">
        <f t="shared" si="66"/>
        <v>2.2576653617249387</v>
      </c>
      <c r="J316" s="8">
        <f t="shared" si="67"/>
        <v>10659.609994854181</v>
      </c>
      <c r="K316" s="7">
        <f t="shared" si="68"/>
        <v>9.5670994164012129</v>
      </c>
      <c r="L316" s="7">
        <f t="shared" si="74"/>
        <v>0.39862914235005059</v>
      </c>
      <c r="M316" s="7">
        <f t="shared" si="69"/>
        <v>754.12391340593877</v>
      </c>
      <c r="N316" s="28"/>
      <c r="O316" s="8">
        <f t="shared" si="70"/>
        <v>485.31139017188144</v>
      </c>
      <c r="P316" s="8">
        <f t="shared" si="71"/>
        <v>57023.19885781582</v>
      </c>
      <c r="Q316" s="9" t="b">
        <f t="shared" si="72"/>
        <v>0</v>
      </c>
      <c r="R316" s="7">
        <f t="shared" si="73"/>
        <v>0</v>
      </c>
    </row>
    <row r="317" spans="1:18" x14ac:dyDescent="0.25">
      <c r="A317" s="1">
        <v>310</v>
      </c>
      <c r="B317" s="6">
        <f t="shared" si="60"/>
        <v>-31.65999999999919</v>
      </c>
      <c r="C317" s="6">
        <f t="shared" si="61"/>
        <v>4.7386291423508631</v>
      </c>
      <c r="D317" s="8">
        <f t="shared" si="62"/>
        <v>15472.850898329456</v>
      </c>
      <c r="E317" s="7">
        <f t="shared" si="63"/>
        <v>3.2652588825833457</v>
      </c>
      <c r="F317" s="28"/>
      <c r="G317" s="8">
        <f t="shared" si="64"/>
        <v>62.168471484808684</v>
      </c>
      <c r="H317" s="32">
        <f t="shared" si="65"/>
        <v>5.8215970094370006E-4</v>
      </c>
      <c r="I317" s="7">
        <f t="shared" si="66"/>
        <v>2.2586927364561702</v>
      </c>
      <c r="J317" s="8">
        <f t="shared" si="67"/>
        <v>10703.107224587426</v>
      </c>
      <c r="K317" s="7">
        <f t="shared" si="68"/>
        <v>9.6419776547815754</v>
      </c>
      <c r="L317" s="7">
        <f t="shared" si="74"/>
        <v>0.40174906894923235</v>
      </c>
      <c r="M317" s="7">
        <f t="shared" si="69"/>
        <v>763.76589106072038</v>
      </c>
      <c r="N317" s="28"/>
      <c r="O317" s="8">
        <f t="shared" si="70"/>
        <v>487.9518259297177</v>
      </c>
      <c r="P317" s="8">
        <f t="shared" si="71"/>
        <v>57511.150683745538</v>
      </c>
      <c r="Q317" s="9" t="b">
        <f t="shared" si="72"/>
        <v>0</v>
      </c>
      <c r="R317" s="7">
        <f t="shared" si="73"/>
        <v>0</v>
      </c>
    </row>
    <row r="318" spans="1:18" x14ac:dyDescent="0.25">
      <c r="A318" s="1">
        <v>311</v>
      </c>
      <c r="B318" s="6">
        <f t="shared" si="60"/>
        <v>-31.645999999999191</v>
      </c>
      <c r="C318" s="6">
        <f t="shared" si="61"/>
        <v>4.7557490689500383</v>
      </c>
      <c r="D318" s="8">
        <f t="shared" si="62"/>
        <v>15556.778076964629</v>
      </c>
      <c r="E318" s="7">
        <f t="shared" si="63"/>
        <v>3.2711519996994318</v>
      </c>
      <c r="F318" s="28"/>
      <c r="G318" s="8">
        <f t="shared" si="64"/>
        <v>62.1966632749008</v>
      </c>
      <c r="H318" s="32">
        <f t="shared" si="65"/>
        <v>5.8163207120681595E-4</v>
      </c>
      <c r="I318" s="7">
        <f t="shared" si="66"/>
        <v>2.2597169950552307</v>
      </c>
      <c r="J318" s="8">
        <f t="shared" si="67"/>
        <v>10746.646995324492</v>
      </c>
      <c r="K318" s="7">
        <f t="shared" si="68"/>
        <v>9.7170915778858742</v>
      </c>
      <c r="L318" s="7">
        <f t="shared" si="74"/>
        <v>0.4048788157452447</v>
      </c>
      <c r="M318" s="7">
        <f t="shared" si="69"/>
        <v>773.48298263860625</v>
      </c>
      <c r="N318" s="28"/>
      <c r="O318" s="8">
        <f t="shared" si="70"/>
        <v>490.59855343515648</v>
      </c>
      <c r="P318" s="8">
        <f t="shared" si="71"/>
        <v>58001.749237180695</v>
      </c>
      <c r="Q318" s="9" t="b">
        <f t="shared" si="72"/>
        <v>0</v>
      </c>
      <c r="R318" s="7">
        <f t="shared" si="73"/>
        <v>0</v>
      </c>
    </row>
    <row r="319" spans="1:18" x14ac:dyDescent="0.25">
      <c r="A319" s="1">
        <v>312</v>
      </c>
      <c r="B319" s="6">
        <f t="shared" si="60"/>
        <v>-31.631999999999191</v>
      </c>
      <c r="C319" s="6">
        <f t="shared" si="61"/>
        <v>4.7728788157460507</v>
      </c>
      <c r="D319" s="8">
        <f t="shared" si="62"/>
        <v>15640.904725714006</v>
      </c>
      <c r="E319" s="7">
        <f t="shared" si="63"/>
        <v>3.2770378904475015</v>
      </c>
      <c r="F319" s="28"/>
      <c r="G319" s="8">
        <f t="shared" si="64"/>
        <v>62.224769845343673</v>
      </c>
      <c r="H319" s="32">
        <f t="shared" si="65"/>
        <v>5.8110675015718481E-4</v>
      </c>
      <c r="I319" s="7">
        <f t="shared" si="66"/>
        <v>2.2607381574706764</v>
      </c>
      <c r="J319" s="8">
        <f t="shared" si="67"/>
        <v>10790.22925974055</v>
      </c>
      <c r="K319" s="7">
        <f t="shared" si="68"/>
        <v>9.7924410523613616</v>
      </c>
      <c r="L319" s="7">
        <f t="shared" si="74"/>
        <v>0.4080183771817234</v>
      </c>
      <c r="M319" s="7">
        <f t="shared" si="69"/>
        <v>783.27542369096761</v>
      </c>
      <c r="N319" s="28"/>
      <c r="O319" s="8">
        <f t="shared" si="70"/>
        <v>493.25157143011688</v>
      </c>
      <c r="P319" s="8">
        <f t="shared" si="71"/>
        <v>58495.000808610814</v>
      </c>
      <c r="Q319" s="9" t="b">
        <f t="shared" si="72"/>
        <v>0</v>
      </c>
      <c r="R319" s="7">
        <f t="shared" si="73"/>
        <v>0</v>
      </c>
    </row>
    <row r="320" spans="1:18" x14ac:dyDescent="0.25">
      <c r="A320" s="1">
        <v>313</v>
      </c>
      <c r="B320" s="6">
        <f t="shared" si="60"/>
        <v>-31.617999999999192</v>
      </c>
      <c r="C320" s="6">
        <f t="shared" si="61"/>
        <v>4.790018377182534</v>
      </c>
      <c r="D320" s="8">
        <f t="shared" si="62"/>
        <v>15725.230805439303</v>
      </c>
      <c r="E320" s="7">
        <f t="shared" si="63"/>
        <v>3.2829165917916181</v>
      </c>
      <c r="F320" s="28"/>
      <c r="G320" s="8">
        <f t="shared" si="64"/>
        <v>62.252791739951405</v>
      </c>
      <c r="H320" s="32">
        <f t="shared" si="65"/>
        <v>5.8058371988804758E-4</v>
      </c>
      <c r="I320" s="7">
        <f t="shared" si="66"/>
        <v>2.2617562434602556</v>
      </c>
      <c r="J320" s="8">
        <f t="shared" si="67"/>
        <v>10833.853970881957</v>
      </c>
      <c r="K320" s="7">
        <f t="shared" si="68"/>
        <v>9.8680259461620228</v>
      </c>
      <c r="L320" s="7">
        <f t="shared" si="74"/>
        <v>0.41116774775675097</v>
      </c>
      <c r="M320" s="7">
        <f t="shared" si="69"/>
        <v>793.14344963712961</v>
      </c>
      <c r="N320" s="28"/>
      <c r="O320" s="8">
        <f t="shared" si="70"/>
        <v>495.91087868033384</v>
      </c>
      <c r="P320" s="8">
        <f t="shared" si="71"/>
        <v>58990.911687291147</v>
      </c>
      <c r="Q320" s="9" t="b">
        <f t="shared" si="72"/>
        <v>0</v>
      </c>
      <c r="R320" s="7">
        <f t="shared" si="73"/>
        <v>0</v>
      </c>
    </row>
    <row r="321" spans="1:18" x14ac:dyDescent="0.25">
      <c r="A321" s="1">
        <v>314</v>
      </c>
      <c r="B321" s="6">
        <f t="shared" si="60"/>
        <v>-31.603999999999193</v>
      </c>
      <c r="C321" s="6">
        <f t="shared" si="61"/>
        <v>4.807167747757557</v>
      </c>
      <c r="D321" s="8">
        <f t="shared" si="62"/>
        <v>15809.75627775218</v>
      </c>
      <c r="E321" s="7">
        <f t="shared" si="63"/>
        <v>3.2887881404028598</v>
      </c>
      <c r="F321" s="28"/>
      <c r="G321" s="8">
        <f t="shared" si="64"/>
        <v>62.280729497353171</v>
      </c>
      <c r="H321" s="32">
        <f t="shared" si="65"/>
        <v>5.8006296268961781E-4</v>
      </c>
      <c r="I321" s="7">
        <f t="shared" si="66"/>
        <v>2.2627712725933371</v>
      </c>
      <c r="J321" s="8">
        <f t="shared" si="67"/>
        <v>10877.521082163013</v>
      </c>
      <c r="K321" s="7">
        <f t="shared" si="68"/>
        <v>9.9438461285381177</v>
      </c>
      <c r="L321" s="7">
        <f t="shared" si="74"/>
        <v>0.41432692202242155</v>
      </c>
      <c r="M321" s="7">
        <f t="shared" si="69"/>
        <v>803.0872957656677</v>
      </c>
      <c r="N321" s="28"/>
      <c r="O321" s="8">
        <f t="shared" si="70"/>
        <v>498.57647397519276</v>
      </c>
      <c r="P321" s="8">
        <f t="shared" si="71"/>
        <v>59489.488161266338</v>
      </c>
      <c r="Q321" s="9" t="b">
        <f t="shared" si="72"/>
        <v>0</v>
      </c>
      <c r="R321" s="7">
        <f t="shared" si="73"/>
        <v>0</v>
      </c>
    </row>
    <row r="322" spans="1:18" x14ac:dyDescent="0.25">
      <c r="A322" s="1">
        <v>315</v>
      </c>
      <c r="B322" s="6">
        <f t="shared" ref="B322:B385" si="75">B321+$O$2/1000</f>
        <v>-31.589999999999193</v>
      </c>
      <c r="C322" s="6">
        <f t="shared" ref="C322:C385" si="76">B322-($D$3-L321)</f>
        <v>4.824326922023225</v>
      </c>
      <c r="D322" s="8">
        <f t="shared" ref="D322:D385" si="77">1.5*$B$3*POWER(C322,1.5)</f>
        <v>15894.481105009238</v>
      </c>
      <c r="E322" s="7">
        <f t="shared" ref="E322:E385" si="78">D322/$B$3/(B322-($D$3-L321))</f>
        <v>3.2946525726625953</v>
      </c>
      <c r="F322" s="28"/>
      <c r="G322" s="8">
        <f t="shared" ref="G322:G385" si="79">18*LOG10(12*C322/$D$4*1000)</f>
        <v>62.308583651059095</v>
      </c>
      <c r="H322" s="32">
        <f t="shared" ref="H322:H385" si="80">(E322/G322)*(E322/G322)/C322</f>
        <v>5.7954446104628099E-4</v>
      </c>
      <c r="I322" s="7">
        <f t="shared" ref="I322:I385" si="81">0.2*G322*SQRT($I$4*$D$4/1000)</f>
        <v>2.2637832642533073</v>
      </c>
      <c r="J322" s="8">
        <f t="shared" ref="J322:J385" si="82">I322*$B$3*C322</f>
        <v>10921.230547362846</v>
      </c>
      <c r="K322" s="7">
        <f t="shared" ref="K322:K385" si="83">IF(D322&lt;J322,0,0.91*POWER(H322,7/6)*(1-POWER(J322/D322,3/8))*D322*3600*24*365/1000000)</f>
        <v>10.019901470025932</v>
      </c>
      <c r="L322" s="7">
        <f t="shared" si="74"/>
        <v>0.41749589458441388</v>
      </c>
      <c r="M322" s="7">
        <f t="shared" ref="M322:M385" si="84">IF((K322+M321)&lt;0,0,(K322+M321))</f>
        <v>813.10719723569366</v>
      </c>
      <c r="N322" s="28"/>
      <c r="O322" s="8">
        <f t="shared" ref="O322:O385" si="85">D322*3600*24*365/1000000000</f>
        <v>501.2483561275713</v>
      </c>
      <c r="P322" s="8">
        <f t="shared" ref="P322:P385" si="86">O322+P321</f>
        <v>59990.736517393911</v>
      </c>
      <c r="Q322" s="9" t="b">
        <f t="shared" ref="Q322:Q385" si="87">IF($D$2+P322/475000*1000&lt;B322,$D$2+P322/475000*1000)</f>
        <v>0</v>
      </c>
      <c r="R322" s="7">
        <f t="shared" ref="R322:R385" si="88">Q322-Q321</f>
        <v>0</v>
      </c>
    </row>
    <row r="323" spans="1:18" x14ac:dyDescent="0.25">
      <c r="A323" s="1">
        <v>316</v>
      </c>
      <c r="B323" s="6">
        <f t="shared" si="75"/>
        <v>-31.575999999999194</v>
      </c>
      <c r="C323" s="6">
        <f t="shared" si="76"/>
        <v>4.8414958945852185</v>
      </c>
      <c r="D323" s="8">
        <f t="shared" si="77"/>
        <v>15979.40525030672</v>
      </c>
      <c r="E323" s="7">
        <f t="shared" si="78"/>
        <v>3.3005099246656924</v>
      </c>
      <c r="F323" s="28"/>
      <c r="G323" s="8">
        <f t="shared" si="79"/>
        <v>62.336354729524984</v>
      </c>
      <c r="H323" s="32">
        <f t="shared" si="80"/>
        <v>5.7902819763384699E-4</v>
      </c>
      <c r="I323" s="7">
        <f t="shared" si="81"/>
        <v>2.2647922376399183</v>
      </c>
      <c r="J323" s="8">
        <f t="shared" si="82"/>
        <v>10964.982320622135</v>
      </c>
      <c r="K323" s="7">
        <f t="shared" si="83"/>
        <v>10.096191842437838</v>
      </c>
      <c r="L323" s="7">
        <f t="shared" si="74"/>
        <v>0.42067466010157656</v>
      </c>
      <c r="M323" s="7">
        <f t="shared" si="84"/>
        <v>823.20338907813152</v>
      </c>
      <c r="N323" s="28"/>
      <c r="O323" s="8">
        <f t="shared" si="85"/>
        <v>503.92652397367272</v>
      </c>
      <c r="P323" s="8">
        <f t="shared" si="86"/>
        <v>60494.663041367581</v>
      </c>
      <c r="Q323" s="9" t="b">
        <f t="shared" si="87"/>
        <v>0</v>
      </c>
      <c r="R323" s="7">
        <f t="shared" si="88"/>
        <v>0</v>
      </c>
    </row>
    <row r="324" spans="1:18" x14ac:dyDescent="0.25">
      <c r="A324" s="1">
        <v>317</v>
      </c>
      <c r="B324" s="6">
        <f t="shared" si="75"/>
        <v>-31.561999999999195</v>
      </c>
      <c r="C324" s="6">
        <f t="shared" si="76"/>
        <v>4.8586746601023805</v>
      </c>
      <c r="D324" s="8">
        <f t="shared" si="77"/>
        <v>16064.528677475515</v>
      </c>
      <c r="E324" s="7">
        <f t="shared" si="78"/>
        <v>3.3063602322237005</v>
      </c>
      <c r="F324" s="28"/>
      <c r="G324" s="8">
        <f t="shared" si="79"/>
        <v>62.364043256216085</v>
      </c>
      <c r="H324" s="32">
        <f t="shared" si="80"/>
        <v>5.7851415531684947E-4</v>
      </c>
      <c r="I324" s="7">
        <f t="shared" si="81"/>
        <v>2.2657982117716076</v>
      </c>
      <c r="J324" s="8">
        <f t="shared" si="82"/>
        <v>11008.776356439996</v>
      </c>
      <c r="K324" s="7">
        <f t="shared" si="83"/>
        <v>10.172717118852225</v>
      </c>
      <c r="L324" s="7">
        <f t="shared" si="74"/>
        <v>0.42386321328550935</v>
      </c>
      <c r="M324" s="7">
        <f t="shared" si="84"/>
        <v>833.37610619698376</v>
      </c>
      <c r="N324" s="28"/>
      <c r="O324" s="8">
        <f t="shared" si="85"/>
        <v>506.61097637286781</v>
      </c>
      <c r="P324" s="8">
        <f t="shared" si="86"/>
        <v>61001.274017740448</v>
      </c>
      <c r="Q324" s="9" t="b">
        <f t="shared" si="87"/>
        <v>0</v>
      </c>
      <c r="R324" s="7">
        <f t="shared" si="88"/>
        <v>0</v>
      </c>
    </row>
    <row r="325" spans="1:18" x14ac:dyDescent="0.25">
      <c r="A325" s="1">
        <v>318</v>
      </c>
      <c r="B325" s="6">
        <f t="shared" si="75"/>
        <v>-31.547999999999195</v>
      </c>
      <c r="C325" s="6">
        <f t="shared" si="76"/>
        <v>4.875863213286312</v>
      </c>
      <c r="D325" s="8">
        <f t="shared" si="77"/>
        <v>16149.851351076133</v>
      </c>
      <c r="E325" s="7">
        <f t="shared" si="78"/>
        <v>3.3122035308679627</v>
      </c>
      <c r="F325" s="28"/>
      <c r="G325" s="8">
        <f t="shared" si="79"/>
        <v>62.391649749669881</v>
      </c>
      <c r="H325" s="32">
        <f t="shared" si="80"/>
        <v>5.7800231714588289E-4</v>
      </c>
      <c r="I325" s="7">
        <f t="shared" si="81"/>
        <v>2.2668012054877766</v>
      </c>
      <c r="J325" s="8">
        <f t="shared" si="82"/>
        <v>11052.612609670918</v>
      </c>
      <c r="K325" s="7">
        <f t="shared" si="83"/>
        <v>10.2494771736035</v>
      </c>
      <c r="L325" s="7">
        <f t="shared" si="74"/>
        <v>0.4270615489001458</v>
      </c>
      <c r="M325" s="7">
        <f t="shared" si="84"/>
        <v>843.62558337058726</v>
      </c>
      <c r="N325" s="28"/>
      <c r="O325" s="8">
        <f t="shared" si="85"/>
        <v>509.30171220753692</v>
      </c>
      <c r="P325" s="8">
        <f t="shared" si="86"/>
        <v>61510.575729947988</v>
      </c>
      <c r="Q325" s="9" t="b">
        <f t="shared" si="87"/>
        <v>0</v>
      </c>
      <c r="R325" s="7">
        <f t="shared" si="88"/>
        <v>0</v>
      </c>
    </row>
    <row r="326" spans="1:18" x14ac:dyDescent="0.25">
      <c r="A326" s="1">
        <v>319</v>
      </c>
      <c r="B326" s="6">
        <f t="shared" si="75"/>
        <v>-31.533999999999196</v>
      </c>
      <c r="C326" s="6">
        <f t="shared" si="76"/>
        <v>4.8930615489009526</v>
      </c>
      <c r="D326" s="8">
        <f t="shared" si="77"/>
        <v>16235.373236393809</v>
      </c>
      <c r="E326" s="7">
        <f t="shared" si="78"/>
        <v>3.3180398558527209</v>
      </c>
      <c r="F326" s="28"/>
      <c r="G326" s="8">
        <f t="shared" si="79"/>
        <v>62.419174723557859</v>
      </c>
      <c r="H326" s="32">
        <f t="shared" si="80"/>
        <v>5.774926663550011E-4</v>
      </c>
      <c r="I326" s="7">
        <f t="shared" si="81"/>
        <v>2.2678012374510383</v>
      </c>
      <c r="J326" s="8">
        <f t="shared" si="82"/>
        <v>11096.491035521676</v>
      </c>
      <c r="K326" s="7">
        <f t="shared" si="83"/>
        <v>10.326471882272735</v>
      </c>
      <c r="L326" s="7">
        <f t="shared" si="74"/>
        <v>0.430269661761364</v>
      </c>
      <c r="M326" s="7">
        <f t="shared" si="84"/>
        <v>853.95205525285996</v>
      </c>
      <c r="N326" s="28"/>
      <c r="O326" s="8">
        <f t="shared" si="85"/>
        <v>511.99873038291508</v>
      </c>
      <c r="P326" s="8">
        <f t="shared" si="86"/>
        <v>62022.574460330907</v>
      </c>
      <c r="Q326" s="9" t="b">
        <f t="shared" si="87"/>
        <v>0</v>
      </c>
      <c r="R326" s="7">
        <f t="shared" si="88"/>
        <v>0</v>
      </c>
    </row>
    <row r="327" spans="1:18" x14ac:dyDescent="0.25">
      <c r="A327" s="1">
        <v>320</v>
      </c>
      <c r="B327" s="6">
        <f t="shared" si="75"/>
        <v>-31.519999999999197</v>
      </c>
      <c r="C327" s="6">
        <f t="shared" si="76"/>
        <v>4.9102696617621682</v>
      </c>
      <c r="D327" s="8">
        <f t="shared" si="77"/>
        <v>16321.094299433493</v>
      </c>
      <c r="E327" s="7">
        <f t="shared" si="78"/>
        <v>3.3238692421581337</v>
      </c>
      <c r="F327" s="28"/>
      <c r="G327" s="8">
        <f t="shared" si="79"/>
        <v>62.446618686746298</v>
      </c>
      <c r="H327" s="32">
        <f t="shared" si="80"/>
        <v>5.7698518635914493E-4</v>
      </c>
      <c r="I327" s="7">
        <f t="shared" si="81"/>
        <v>2.2687983261494216</v>
      </c>
      <c r="J327" s="8">
        <f t="shared" si="82"/>
        <v>11140.411589548294</v>
      </c>
      <c r="K327" s="7">
        <f t="shared" si="83"/>
        <v>10.403701121677582</v>
      </c>
      <c r="L327" s="7">
        <f t="shared" si="74"/>
        <v>0.43348754673656587</v>
      </c>
      <c r="M327" s="7">
        <f t="shared" si="84"/>
        <v>864.35575637453758</v>
      </c>
      <c r="N327" s="28"/>
      <c r="O327" s="8">
        <f t="shared" si="85"/>
        <v>514.70202982693456</v>
      </c>
      <c r="P327" s="8">
        <f t="shared" si="86"/>
        <v>62537.276490157841</v>
      </c>
      <c r="Q327" s="9" t="b">
        <f t="shared" si="87"/>
        <v>0</v>
      </c>
      <c r="R327" s="7">
        <f t="shared" si="88"/>
        <v>0</v>
      </c>
    </row>
    <row r="328" spans="1:18" x14ac:dyDescent="0.25">
      <c r="A328" s="1">
        <v>321</v>
      </c>
      <c r="B328" s="6">
        <f t="shared" si="75"/>
        <v>-31.505999999999197</v>
      </c>
      <c r="C328" s="6">
        <f t="shared" si="76"/>
        <v>4.9274875467373676</v>
      </c>
      <c r="D328" s="8">
        <f t="shared" si="77"/>
        <v>16407.01450691514</v>
      </c>
      <c r="E328" s="7">
        <f t="shared" si="78"/>
        <v>3.3296917244932867</v>
      </c>
      <c r="F328" s="28"/>
      <c r="G328" s="8">
        <f t="shared" si="79"/>
        <v>62.473982143356153</v>
      </c>
      <c r="H328" s="32">
        <f t="shared" si="80"/>
        <v>5.764798607516237E-4</v>
      </c>
      <c r="I328" s="7">
        <f t="shared" si="81"/>
        <v>2.2697924898985518</v>
      </c>
      <c r="J328" s="8">
        <f t="shared" si="82"/>
        <v>11184.374227653116</v>
      </c>
      <c r="K328" s="7">
        <f t="shared" si="83"/>
        <v>10.481164769863097</v>
      </c>
      <c r="L328" s="7">
        <f t="shared" ref="L328:L391" si="89">K328*1000000/$O$3/1000/$B$3</f>
        <v>0.43671519874429565</v>
      </c>
      <c r="M328" s="7">
        <f t="shared" si="84"/>
        <v>874.83692114440066</v>
      </c>
      <c r="N328" s="28"/>
      <c r="O328" s="8">
        <f t="shared" si="85"/>
        <v>517.41160949007588</v>
      </c>
      <c r="P328" s="8">
        <f t="shared" si="86"/>
        <v>63054.688099647916</v>
      </c>
      <c r="Q328" s="9" t="b">
        <f t="shared" si="87"/>
        <v>0</v>
      </c>
      <c r="R328" s="7">
        <f t="shared" si="88"/>
        <v>0</v>
      </c>
    </row>
    <row r="329" spans="1:18" x14ac:dyDescent="0.25">
      <c r="A329" s="1">
        <v>322</v>
      </c>
      <c r="B329" s="6">
        <f t="shared" si="75"/>
        <v>-31.491999999999198</v>
      </c>
      <c r="C329" s="6">
        <f t="shared" si="76"/>
        <v>4.9447151987450972</v>
      </c>
      <c r="D329" s="8">
        <f t="shared" si="77"/>
        <v>16493.133826268899</v>
      </c>
      <c r="E329" s="7">
        <f t="shared" si="78"/>
        <v>3.3355073372991506</v>
      </c>
      <c r="F329" s="28"/>
      <c r="G329" s="8">
        <f t="shared" si="79"/>
        <v>62.501265592822023</v>
      </c>
      <c r="H329" s="32">
        <f t="shared" si="80"/>
        <v>5.7597667330163728E-4</v>
      </c>
      <c r="I329" s="7">
        <f t="shared" si="81"/>
        <v>2.2707837468437879</v>
      </c>
      <c r="J329" s="8">
        <f t="shared" si="82"/>
        <v>11228.378906081816</v>
      </c>
      <c r="K329" s="7">
        <f t="shared" si="83"/>
        <v>10.558862706092237</v>
      </c>
      <c r="L329" s="7">
        <f t="shared" si="89"/>
        <v>0.43995261275384318</v>
      </c>
      <c r="M329" s="7">
        <f t="shared" si="84"/>
        <v>885.39578385049288</v>
      </c>
      <c r="N329" s="28"/>
      <c r="O329" s="8">
        <f t="shared" si="85"/>
        <v>520.12746834521602</v>
      </c>
      <c r="P329" s="8">
        <f t="shared" si="86"/>
        <v>63574.81556799313</v>
      </c>
      <c r="Q329" s="9" t="b">
        <f t="shared" si="87"/>
        <v>0</v>
      </c>
      <c r="R329" s="7">
        <f t="shared" si="88"/>
        <v>0</v>
      </c>
    </row>
    <row r="330" spans="1:18" x14ac:dyDescent="0.25">
      <c r="A330" s="1">
        <v>323</v>
      </c>
      <c r="B330" s="6">
        <f t="shared" si="75"/>
        <v>-31.477999999999199</v>
      </c>
      <c r="C330" s="6">
        <f t="shared" si="76"/>
        <v>4.9619526127546436</v>
      </c>
      <c r="D330" s="8">
        <f t="shared" si="77"/>
        <v>16579.452225630317</v>
      </c>
      <c r="E330" s="7">
        <f t="shared" si="78"/>
        <v>3.3413161147514829</v>
      </c>
      <c r="F330" s="28"/>
      <c r="G330" s="8">
        <f t="shared" si="79"/>
        <v>62.528469529950087</v>
      </c>
      <c r="H330" s="32">
        <f t="shared" si="80"/>
        <v>5.7547560795183817E-4</v>
      </c>
      <c r="I330" s="7">
        <f t="shared" si="81"/>
        <v>2.2717721149623316</v>
      </c>
      <c r="J330" s="8">
        <f t="shared" si="82"/>
        <v>11272.425581420484</v>
      </c>
      <c r="K330" s="7">
        <f t="shared" si="83"/>
        <v>10.636794810836559</v>
      </c>
      <c r="L330" s="7">
        <f t="shared" si="89"/>
        <v>0.44319978378485658</v>
      </c>
      <c r="M330" s="7">
        <f t="shared" si="84"/>
        <v>896.03257866132947</v>
      </c>
      <c r="N330" s="28"/>
      <c r="O330" s="8">
        <f t="shared" si="85"/>
        <v>522.84960538747771</v>
      </c>
      <c r="P330" s="8">
        <f t="shared" si="86"/>
        <v>64097.665173380607</v>
      </c>
      <c r="Q330" s="9" t="b">
        <f t="shared" si="87"/>
        <v>0</v>
      </c>
      <c r="R330" s="7">
        <f t="shared" si="88"/>
        <v>0</v>
      </c>
    </row>
    <row r="331" spans="1:18" x14ac:dyDescent="0.25">
      <c r="A331" s="1">
        <v>324</v>
      </c>
      <c r="B331" s="6">
        <f t="shared" si="75"/>
        <v>-31.463999999999199</v>
      </c>
      <c r="C331" s="6">
        <f t="shared" si="76"/>
        <v>4.9791997837856563</v>
      </c>
      <c r="D331" s="8">
        <f t="shared" si="77"/>
        <v>16665.969673835742</v>
      </c>
      <c r="E331" s="7">
        <f t="shared" si="78"/>
        <v>3.3471180907637139</v>
      </c>
      <c r="F331" s="28"/>
      <c r="G331" s="8">
        <f t="shared" si="79"/>
        <v>62.555594444975313</v>
      </c>
      <c r="H331" s="32">
        <f t="shared" si="80"/>
        <v>5.7497664881593798E-4</v>
      </c>
      <c r="I331" s="7">
        <f t="shared" si="81"/>
        <v>2.2727576120653032</v>
      </c>
      <c r="J331" s="8">
        <f t="shared" si="82"/>
        <v>11316.514210592763</v>
      </c>
      <c r="K331" s="7">
        <f t="shared" si="83"/>
        <v>10.714960965767009</v>
      </c>
      <c r="L331" s="7">
        <f t="shared" si="89"/>
        <v>0.44645670690695877</v>
      </c>
      <c r="M331" s="7">
        <f t="shared" si="84"/>
        <v>906.74753962709644</v>
      </c>
      <c r="N331" s="28"/>
      <c r="O331" s="8">
        <f t="shared" si="85"/>
        <v>525.57801963408394</v>
      </c>
      <c r="P331" s="8">
        <f t="shared" si="86"/>
        <v>64623.243193014692</v>
      </c>
      <c r="Q331" s="9" t="b">
        <f t="shared" si="87"/>
        <v>0</v>
      </c>
      <c r="R331" s="7">
        <f t="shared" si="88"/>
        <v>0</v>
      </c>
    </row>
    <row r="332" spans="1:18" x14ac:dyDescent="0.25">
      <c r="A332" s="1">
        <v>325</v>
      </c>
      <c r="B332" s="6">
        <f t="shared" si="75"/>
        <v>-31.4499999999992</v>
      </c>
      <c r="C332" s="6">
        <f t="shared" si="76"/>
        <v>4.9964567069077575</v>
      </c>
      <c r="D332" s="8">
        <f t="shared" si="77"/>
        <v>16752.686140417649</v>
      </c>
      <c r="E332" s="7">
        <f t="shared" si="78"/>
        <v>3.3529132989897694</v>
      </c>
      <c r="F332" s="28"/>
      <c r="G332" s="8">
        <f t="shared" si="79"/>
        <v>62.582640823617638</v>
      </c>
      <c r="H332" s="32">
        <f t="shared" si="80"/>
        <v>5.7447978017635074E-4</v>
      </c>
      <c r="I332" s="7">
        <f t="shared" si="81"/>
        <v>2.273740255799785</v>
      </c>
      <c r="J332" s="8">
        <f t="shared" si="82"/>
        <v>11360.644750856995</v>
      </c>
      <c r="K332" s="7">
        <f t="shared" si="83"/>
        <v>10.793361053744963</v>
      </c>
      <c r="L332" s="7">
        <f t="shared" si="89"/>
        <v>0.44972337723937345</v>
      </c>
      <c r="M332" s="7">
        <f t="shared" si="84"/>
        <v>917.54090068084145</v>
      </c>
      <c r="N332" s="28"/>
      <c r="O332" s="8">
        <f t="shared" si="85"/>
        <v>528.31271012421098</v>
      </c>
      <c r="P332" s="8">
        <f t="shared" si="86"/>
        <v>65151.555903138906</v>
      </c>
      <c r="Q332" s="9" t="b">
        <f t="shared" si="87"/>
        <v>0</v>
      </c>
      <c r="R332" s="7">
        <f t="shared" si="88"/>
        <v>0</v>
      </c>
    </row>
    <row r="333" spans="1:18" x14ac:dyDescent="0.25">
      <c r="A333" s="1">
        <v>326</v>
      </c>
      <c r="B333" s="6">
        <f t="shared" si="75"/>
        <v>-31.435999999999201</v>
      </c>
      <c r="C333" s="6">
        <f t="shared" si="76"/>
        <v>5.0137233772401721</v>
      </c>
      <c r="D333" s="8">
        <f t="shared" si="77"/>
        <v>16839.601595600107</v>
      </c>
      <c r="E333" s="7">
        <f t="shared" si="78"/>
        <v>3.358701772826874</v>
      </c>
      <c r="F333" s="28"/>
      <c r="G333" s="8">
        <f t="shared" si="79"/>
        <v>62.609609147137419</v>
      </c>
      <c r="H333" s="32">
        <f t="shared" si="80"/>
        <v>5.739849864818794E-4</v>
      </c>
      <c r="I333" s="7">
        <f t="shared" si="81"/>
        <v>2.2747200636508342</v>
      </c>
      <c r="J333" s="8">
        <f t="shared" si="82"/>
        <v>11404.817159803439</v>
      </c>
      <c r="K333" s="7">
        <f t="shared" si="83"/>
        <v>10.871994958813092</v>
      </c>
      <c r="L333" s="7">
        <f t="shared" si="89"/>
        <v>0.45299978995054546</v>
      </c>
      <c r="M333" s="7">
        <f t="shared" si="84"/>
        <v>928.41289563965449</v>
      </c>
      <c r="N333" s="28"/>
      <c r="O333" s="8">
        <f t="shared" si="85"/>
        <v>531.05367591884499</v>
      </c>
      <c r="P333" s="8">
        <f t="shared" si="86"/>
        <v>65682.609579057753</v>
      </c>
      <c r="Q333" s="9" t="b">
        <f t="shared" si="87"/>
        <v>0</v>
      </c>
      <c r="R333" s="7">
        <f t="shared" si="88"/>
        <v>0</v>
      </c>
    </row>
    <row r="334" spans="1:18" x14ac:dyDescent="0.25">
      <c r="A334" s="1">
        <v>327</v>
      </c>
      <c r="B334" s="6">
        <f t="shared" si="75"/>
        <v>-31.421999999999201</v>
      </c>
      <c r="C334" s="6">
        <f t="shared" si="76"/>
        <v>5.0309997899513448</v>
      </c>
      <c r="D334" s="8">
        <f t="shared" si="77"/>
        <v>16926.716010294247</v>
      </c>
      <c r="E334" s="7">
        <f t="shared" si="78"/>
        <v>3.3644835454183046</v>
      </c>
      <c r="F334" s="28"/>
      <c r="G334" s="8">
        <f t="shared" si="79"/>
        <v>62.636499892389892</v>
      </c>
      <c r="H334" s="32">
        <f t="shared" si="80"/>
        <v>5.734922523454413E-4</v>
      </c>
      <c r="I334" s="7">
        <f t="shared" si="81"/>
        <v>2.2756970529434613</v>
      </c>
      <c r="J334" s="8">
        <f t="shared" si="82"/>
        <v>11449.031395351447</v>
      </c>
      <c r="K334" s="7">
        <f t="shared" si="83"/>
        <v>10.950862566186712</v>
      </c>
      <c r="L334" s="7">
        <f t="shared" si="89"/>
        <v>0.45628594025777969</v>
      </c>
      <c r="M334" s="7">
        <f t="shared" si="84"/>
        <v>939.36375820584124</v>
      </c>
      <c r="N334" s="28"/>
      <c r="O334" s="8">
        <f t="shared" si="85"/>
        <v>533.80091610063937</v>
      </c>
      <c r="P334" s="8">
        <f t="shared" si="86"/>
        <v>66216.410495158387</v>
      </c>
      <c r="Q334" s="9" t="b">
        <f t="shared" si="87"/>
        <v>0</v>
      </c>
      <c r="R334" s="7">
        <f t="shared" si="88"/>
        <v>0</v>
      </c>
    </row>
    <row r="335" spans="1:18" x14ac:dyDescent="0.25">
      <c r="A335" s="1">
        <v>328</v>
      </c>
      <c r="B335" s="6">
        <f t="shared" si="75"/>
        <v>-31.407999999999202</v>
      </c>
      <c r="C335" s="6">
        <f t="shared" si="76"/>
        <v>5.0482859402585767</v>
      </c>
      <c r="D335" s="8">
        <f t="shared" si="77"/>
        <v>17014.029356093779</v>
      </c>
      <c r="E335" s="7">
        <f t="shared" si="78"/>
        <v>3.3702586496561064</v>
      </c>
      <c r="F335" s="28"/>
      <c r="G335" s="8">
        <f t="shared" si="79"/>
        <v>62.663313531878963</v>
      </c>
      <c r="H335" s="32">
        <f t="shared" si="80"/>
        <v>5.730015625418271E-4</v>
      </c>
      <c r="I335" s="7">
        <f t="shared" si="81"/>
        <v>2.2766712408445859</v>
      </c>
      <c r="J335" s="8">
        <f t="shared" si="82"/>
        <v>11493.287415746772</v>
      </c>
      <c r="K335" s="7">
        <f t="shared" si="83"/>
        <v>11.029963762244821</v>
      </c>
      <c r="L335" s="7">
        <f t="shared" si="89"/>
        <v>0.4595818234268676</v>
      </c>
      <c r="M335" s="7">
        <f t="shared" si="84"/>
        <v>950.39372196808608</v>
      </c>
      <c r="N335" s="28"/>
      <c r="O335" s="8">
        <f t="shared" si="85"/>
        <v>536.55442977377345</v>
      </c>
      <c r="P335" s="8">
        <f t="shared" si="86"/>
        <v>66752.964924932166</v>
      </c>
      <c r="Q335" s="9" t="b">
        <f t="shared" si="87"/>
        <v>0</v>
      </c>
      <c r="R335" s="7">
        <f t="shared" si="88"/>
        <v>0</v>
      </c>
    </row>
    <row r="336" spans="1:18" x14ac:dyDescent="0.25">
      <c r="A336" s="1">
        <v>329</v>
      </c>
      <c r="B336" s="6">
        <f t="shared" si="75"/>
        <v>-31.393999999999203</v>
      </c>
      <c r="C336" s="6">
        <f t="shared" si="76"/>
        <v>5.0655818234276637</v>
      </c>
      <c r="D336" s="8">
        <f t="shared" si="77"/>
        <v>17101.541605270606</v>
      </c>
      <c r="E336" s="7">
        <f t="shared" si="78"/>
        <v>3.3760271181837744</v>
      </c>
      <c r="F336" s="28"/>
      <c r="G336" s="8">
        <f t="shared" si="79"/>
        <v>62.690050533810016</v>
      </c>
      <c r="H336" s="32">
        <f t="shared" si="80"/>
        <v>5.7251290200550117E-4</v>
      </c>
      <c r="I336" s="7">
        <f t="shared" si="81"/>
        <v>2.2776426443649549</v>
      </c>
      <c r="J336" s="8">
        <f t="shared" si="82"/>
        <v>11537.585179558833</v>
      </c>
      <c r="K336" s="7">
        <f t="shared" si="83"/>
        <v>11.109298434521568</v>
      </c>
      <c r="L336" s="7">
        <f t="shared" si="89"/>
        <v>0.462887434771732</v>
      </c>
      <c r="M336" s="7">
        <f t="shared" si="84"/>
        <v>961.5030204026076</v>
      </c>
      <c r="N336" s="28"/>
      <c r="O336" s="8">
        <f t="shared" si="85"/>
        <v>539.31421606381389</v>
      </c>
      <c r="P336" s="8">
        <f t="shared" si="86"/>
        <v>67292.279140995975</v>
      </c>
      <c r="Q336" s="9" t="b">
        <f t="shared" si="87"/>
        <v>0</v>
      </c>
      <c r="R336" s="7">
        <f t="shared" si="88"/>
        <v>0</v>
      </c>
    </row>
    <row r="337" spans="1:18" x14ac:dyDescent="0.25">
      <c r="A337" s="1">
        <v>330</v>
      </c>
      <c r="B337" s="6">
        <f t="shared" si="75"/>
        <v>-31.379999999999203</v>
      </c>
      <c r="C337" s="6">
        <f t="shared" si="76"/>
        <v>5.0828874347725268</v>
      </c>
      <c r="D337" s="8">
        <f t="shared" si="77"/>
        <v>17189.25273077044</v>
      </c>
      <c r="E337" s="7">
        <f t="shared" si="78"/>
        <v>3.381788983398903</v>
      </c>
      <c r="F337" s="28"/>
      <c r="G337" s="8">
        <f t="shared" si="79"/>
        <v>62.716711362142036</v>
      </c>
      <c r="H337" s="32">
        <f t="shared" si="80"/>
        <v>5.7202625582844003E-4</v>
      </c>
      <c r="I337" s="7">
        <f t="shared" si="81"/>
        <v>2.2786112803610346</v>
      </c>
      <c r="J337" s="8">
        <f t="shared" si="82"/>
        <v>11581.924645678042</v>
      </c>
      <c r="K337" s="7">
        <f t="shared" si="83"/>
        <v>11.188866471697652</v>
      </c>
      <c r="L337" s="7">
        <f t="shared" si="89"/>
        <v>0.46620276965406887</v>
      </c>
      <c r="M337" s="7">
        <f t="shared" si="84"/>
        <v>972.69188687430528</v>
      </c>
      <c r="N337" s="28"/>
      <c r="O337" s="8">
        <f t="shared" si="85"/>
        <v>542.08027411757655</v>
      </c>
      <c r="P337" s="8">
        <f t="shared" si="86"/>
        <v>67834.359415113548</v>
      </c>
      <c r="Q337" s="9" t="b">
        <f t="shared" si="87"/>
        <v>0</v>
      </c>
      <c r="R337" s="7">
        <f t="shared" si="88"/>
        <v>0</v>
      </c>
    </row>
    <row r="338" spans="1:18" x14ac:dyDescent="0.25">
      <c r="A338" s="1">
        <v>331</v>
      </c>
      <c r="B338" s="6">
        <f t="shared" si="75"/>
        <v>-31.365999999999204</v>
      </c>
      <c r="C338" s="6">
        <f t="shared" si="76"/>
        <v>5.1002027696548637</v>
      </c>
      <c r="D338" s="8">
        <f t="shared" si="77"/>
        <v>17277.162706208492</v>
      </c>
      <c r="E338" s="7">
        <f t="shared" si="78"/>
        <v>3.3875442774557878</v>
      </c>
      <c r="F338" s="28"/>
      <c r="G338" s="8">
        <f t="shared" si="79"/>
        <v>62.743296476638932</v>
      </c>
      <c r="H338" s="32">
        <f t="shared" si="80"/>
        <v>5.7154160925800121E-4</v>
      </c>
      <c r="I338" s="7">
        <f t="shared" si="81"/>
        <v>2.2795771655368777</v>
      </c>
      <c r="J338" s="8">
        <f t="shared" si="82"/>
        <v>11626.305773313166</v>
      </c>
      <c r="K338" s="7">
        <f t="shared" si="83"/>
        <v>11.268667763591914</v>
      </c>
      <c r="L338" s="7">
        <f t="shared" si="89"/>
        <v>0.46952782348299638</v>
      </c>
      <c r="M338" s="7">
        <f t="shared" si="84"/>
        <v>983.96055463789719</v>
      </c>
      <c r="N338" s="28"/>
      <c r="O338" s="8">
        <f t="shared" si="85"/>
        <v>544.852603102991</v>
      </c>
      <c r="P338" s="8">
        <f t="shared" si="86"/>
        <v>68379.212018216538</v>
      </c>
      <c r="Q338" s="9" t="b">
        <f t="shared" si="87"/>
        <v>0</v>
      </c>
      <c r="R338" s="7">
        <f t="shared" si="88"/>
        <v>0</v>
      </c>
    </row>
    <row r="339" spans="1:18" x14ac:dyDescent="0.25">
      <c r="A339" s="1">
        <v>332</v>
      </c>
      <c r="B339" s="6">
        <f t="shared" si="75"/>
        <v>-31.351999999999205</v>
      </c>
      <c r="C339" s="6">
        <f t="shared" si="76"/>
        <v>5.117527823483794</v>
      </c>
      <c r="D339" s="8">
        <f t="shared" si="77"/>
        <v>17365.271505865163</v>
      </c>
      <c r="E339" s="7">
        <f t="shared" si="78"/>
        <v>3.3932930322679962</v>
      </c>
      <c r="F339" s="28"/>
      <c r="G339" s="8">
        <f t="shared" si="79"/>
        <v>62.769806332920005</v>
      </c>
      <c r="H339" s="32">
        <f t="shared" si="80"/>
        <v>5.7105894769482967E-4</v>
      </c>
      <c r="I339" s="7">
        <f t="shared" si="81"/>
        <v>2.280540316445955</v>
      </c>
      <c r="J339" s="8">
        <f t="shared" si="82"/>
        <v>11670.728521988711</v>
      </c>
      <c r="K339" s="7">
        <f t="shared" si="83"/>
        <v>11.348702201152781</v>
      </c>
      <c r="L339" s="7">
        <f t="shared" si="89"/>
        <v>0.47286259171469924</v>
      </c>
      <c r="M339" s="7">
        <f t="shared" si="84"/>
        <v>995.30925683905002</v>
      </c>
      <c r="N339" s="28"/>
      <c r="O339" s="8">
        <f t="shared" si="85"/>
        <v>547.63120220896371</v>
      </c>
      <c r="P339" s="8">
        <f t="shared" si="86"/>
        <v>68926.843220425508</v>
      </c>
      <c r="Q339" s="9" t="b">
        <f t="shared" si="87"/>
        <v>0</v>
      </c>
      <c r="R339" s="7">
        <f t="shared" si="88"/>
        <v>0</v>
      </c>
    </row>
    <row r="340" spans="1:18" x14ac:dyDescent="0.25">
      <c r="A340" s="1">
        <v>333</v>
      </c>
      <c r="B340" s="6">
        <f t="shared" si="75"/>
        <v>-31.337999999999205</v>
      </c>
      <c r="C340" s="6">
        <f t="shared" si="76"/>
        <v>5.1348625917154962</v>
      </c>
      <c r="D340" s="8">
        <f t="shared" si="77"/>
        <v>17453.579104681834</v>
      </c>
      <c r="E340" s="7">
        <f t="shared" si="78"/>
        <v>3.3990352795109167</v>
      </c>
      <c r="F340" s="28"/>
      <c r="G340" s="8">
        <f t="shared" si="79"/>
        <v>62.796241382509763</v>
      </c>
      <c r="H340" s="32">
        <f t="shared" si="80"/>
        <v>5.7057825669080498E-4</v>
      </c>
      <c r="I340" s="7">
        <f t="shared" si="81"/>
        <v>2.2815007494929671</v>
      </c>
      <c r="J340" s="8">
        <f t="shared" si="82"/>
        <v>11715.192851542306</v>
      </c>
      <c r="K340" s="7">
        <f t="shared" si="83"/>
        <v>11.428969676450293</v>
      </c>
      <c r="L340" s="7">
        <f t="shared" si="89"/>
        <v>0.4762070698520956</v>
      </c>
      <c r="M340" s="7">
        <f t="shared" si="84"/>
        <v>1006.7382265155003</v>
      </c>
      <c r="N340" s="28"/>
      <c r="O340" s="8">
        <f t="shared" si="85"/>
        <v>550.41607064524635</v>
      </c>
      <c r="P340" s="8">
        <f t="shared" si="86"/>
        <v>69477.259291070761</v>
      </c>
      <c r="Q340" s="9" t="b">
        <f t="shared" si="87"/>
        <v>0</v>
      </c>
      <c r="R340" s="7">
        <f t="shared" si="88"/>
        <v>0</v>
      </c>
    </row>
    <row r="341" spans="1:18" x14ac:dyDescent="0.25">
      <c r="A341" s="1">
        <v>334</v>
      </c>
      <c r="B341" s="6">
        <f t="shared" si="75"/>
        <v>-31.323999999999206</v>
      </c>
      <c r="C341" s="6">
        <f t="shared" si="76"/>
        <v>5.1522070698528886</v>
      </c>
      <c r="D341" s="8">
        <f t="shared" si="77"/>
        <v>17542.085478256737</v>
      </c>
      <c r="E341" s="7">
        <f t="shared" si="78"/>
        <v>3.4047710506242557</v>
      </c>
      <c r="F341" s="28"/>
      <c r="G341" s="8">
        <f t="shared" si="79"/>
        <v>62.822602072886923</v>
      </c>
      <c r="H341" s="32">
        <f t="shared" si="80"/>
        <v>5.7009952194701113E-4</v>
      </c>
      <c r="I341" s="7">
        <f t="shared" si="81"/>
        <v>2.2824584809356234</v>
      </c>
      <c r="J341" s="8">
        <f t="shared" si="82"/>
        <v>11759.698722122203</v>
      </c>
      <c r="K341" s="7">
        <f t="shared" si="83"/>
        <v>11.509470082667702</v>
      </c>
      <c r="L341" s="7">
        <f t="shared" si="89"/>
        <v>0.47956125344448763</v>
      </c>
      <c r="M341" s="7">
        <f t="shared" si="84"/>
        <v>1018.247696598168</v>
      </c>
      <c r="N341" s="28"/>
      <c r="O341" s="8">
        <f t="shared" si="85"/>
        <v>553.20720764230441</v>
      </c>
      <c r="P341" s="8">
        <f t="shared" si="86"/>
        <v>70030.466498713067</v>
      </c>
      <c r="Q341" s="9" t="b">
        <f t="shared" si="87"/>
        <v>0</v>
      </c>
      <c r="R341" s="7">
        <f t="shared" si="88"/>
        <v>0</v>
      </c>
    </row>
    <row r="342" spans="1:18" x14ac:dyDescent="0.25">
      <c r="A342" s="1">
        <v>335</v>
      </c>
      <c r="B342" s="6">
        <f t="shared" si="75"/>
        <v>-31.309999999999206</v>
      </c>
      <c r="C342" s="6">
        <f t="shared" si="76"/>
        <v>5.1695612534452806</v>
      </c>
      <c r="D342" s="8">
        <f t="shared" si="77"/>
        <v>17630.790602840789</v>
      </c>
      <c r="E342" s="7">
        <f t="shared" si="78"/>
        <v>3.4105003768145044</v>
      </c>
      <c r="F342" s="28"/>
      <c r="G342" s="8">
        <f t="shared" si="79"/>
        <v>62.848888847532713</v>
      </c>
      <c r="H342" s="32">
        <f t="shared" si="80"/>
        <v>5.6962272931174586E-4</v>
      </c>
      <c r="I342" s="7">
        <f t="shared" si="81"/>
        <v>2.2834135268863962</v>
      </c>
      <c r="J342" s="8">
        <f t="shared" si="82"/>
        <v>11804.246094184748</v>
      </c>
      <c r="K342" s="7">
        <f t="shared" si="83"/>
        <v>11.590203314093522</v>
      </c>
      <c r="L342" s="7">
        <f t="shared" si="89"/>
        <v>0.48292513808723003</v>
      </c>
      <c r="M342" s="7">
        <f t="shared" si="84"/>
        <v>1029.8378999122615</v>
      </c>
      <c r="N342" s="28"/>
      <c r="O342" s="8">
        <f t="shared" si="85"/>
        <v>556.00461245118709</v>
      </c>
      <c r="P342" s="8">
        <f t="shared" si="86"/>
        <v>70586.471111164254</v>
      </c>
      <c r="Q342" s="9" t="b">
        <f t="shared" si="87"/>
        <v>0</v>
      </c>
      <c r="R342" s="7">
        <f t="shared" si="88"/>
        <v>0</v>
      </c>
    </row>
    <row r="343" spans="1:18" x14ac:dyDescent="0.25">
      <c r="A343" s="1">
        <v>336</v>
      </c>
      <c r="B343" s="6">
        <f t="shared" si="75"/>
        <v>-31.295999999999207</v>
      </c>
      <c r="C343" s="6">
        <f t="shared" si="76"/>
        <v>5.186925138088025</v>
      </c>
      <c r="D343" s="8">
        <f t="shared" si="77"/>
        <v>17719.694455333502</v>
      </c>
      <c r="E343" s="7">
        <f t="shared" si="78"/>
        <v>3.4162232890573847</v>
      </c>
      <c r="F343" s="28"/>
      <c r="G343" s="8">
        <f t="shared" si="79"/>
        <v>62.875102145978445</v>
      </c>
      <c r="H343" s="32">
        <f t="shared" si="80"/>
        <v>5.6914786477856418E-4</v>
      </c>
      <c r="I343" s="7">
        <f t="shared" si="81"/>
        <v>2.2843659033142512</v>
      </c>
      <c r="J343" s="8">
        <f t="shared" si="82"/>
        <v>11848.834928491848</v>
      </c>
      <c r="K343" s="7">
        <f t="shared" si="83"/>
        <v>11.671169266113425</v>
      </c>
      <c r="L343" s="7">
        <f t="shared" si="89"/>
        <v>0.48629871942139274</v>
      </c>
      <c r="M343" s="7">
        <f t="shared" si="84"/>
        <v>1041.5090691783748</v>
      </c>
      <c r="N343" s="28"/>
      <c r="O343" s="8">
        <f t="shared" si="85"/>
        <v>558.8082843433973</v>
      </c>
      <c r="P343" s="8">
        <f t="shared" si="86"/>
        <v>71145.279395507649</v>
      </c>
      <c r="Q343" s="9" t="b">
        <f t="shared" si="87"/>
        <v>0</v>
      </c>
      <c r="R343" s="7">
        <f t="shared" si="88"/>
        <v>0</v>
      </c>
    </row>
    <row r="344" spans="1:18" x14ac:dyDescent="0.25">
      <c r="A344" s="1">
        <v>337</v>
      </c>
      <c r="B344" s="6">
        <f t="shared" si="75"/>
        <v>-31.281999999999208</v>
      </c>
      <c r="C344" s="6">
        <f t="shared" si="76"/>
        <v>5.2042987194221837</v>
      </c>
      <c r="D344" s="8">
        <f t="shared" si="77"/>
        <v>17808.797013278869</v>
      </c>
      <c r="E344" s="7">
        <f t="shared" si="78"/>
        <v>3.4219398181002418</v>
      </c>
      <c r="F344" s="28"/>
      <c r="G344" s="8">
        <f t="shared" si="79"/>
        <v>62.901242403852351</v>
      </c>
      <c r="H344" s="32">
        <f t="shared" si="80"/>
        <v>5.6867491448435003E-4</v>
      </c>
      <c r="I344" s="7">
        <f t="shared" si="81"/>
        <v>2.2853156260463492</v>
      </c>
      <c r="J344" s="8">
        <f t="shared" si="82"/>
        <v>11893.465186108522</v>
      </c>
      <c r="K344" s="7">
        <f t="shared" si="83"/>
        <v>11.752367835202353</v>
      </c>
      <c r="L344" s="7">
        <f t="shared" si="89"/>
        <v>0.48968199313343136</v>
      </c>
      <c r="M344" s="7">
        <f t="shared" si="84"/>
        <v>1053.2614370135773</v>
      </c>
      <c r="N344" s="28"/>
      <c r="O344" s="8">
        <f t="shared" si="85"/>
        <v>561.61822261076247</v>
      </c>
      <c r="P344" s="8">
        <f t="shared" si="86"/>
        <v>71706.897618118412</v>
      </c>
      <c r="Q344" s="9" t="b">
        <f t="shared" si="87"/>
        <v>0</v>
      </c>
      <c r="R344" s="7">
        <f t="shared" si="88"/>
        <v>0</v>
      </c>
    </row>
    <row r="345" spans="1:18" x14ac:dyDescent="0.25">
      <c r="A345" s="1">
        <v>338</v>
      </c>
      <c r="B345" s="6">
        <f t="shared" si="75"/>
        <v>-31.267999999999208</v>
      </c>
      <c r="C345" s="6">
        <f t="shared" si="76"/>
        <v>5.2216819931342222</v>
      </c>
      <c r="D345" s="8">
        <f t="shared" si="77"/>
        <v>17898.098254861528</v>
      </c>
      <c r="E345" s="7">
        <f t="shared" si="78"/>
        <v>3.4276499944644301</v>
      </c>
      <c r="F345" s="28"/>
      <c r="G345" s="8">
        <f t="shared" si="79"/>
        <v>62.927310052925783</v>
      </c>
      <c r="H345" s="32">
        <f t="shared" si="80"/>
        <v>5.6820386470742066E-4</v>
      </c>
      <c r="I345" s="7">
        <f t="shared" si="81"/>
        <v>2.2862627107697211</v>
      </c>
      <c r="J345" s="8">
        <f t="shared" si="82"/>
        <v>11938.136828400488</v>
      </c>
      <c r="K345" s="7">
        <f t="shared" si="83"/>
        <v>11.833798918916875</v>
      </c>
      <c r="L345" s="7">
        <f t="shared" si="89"/>
        <v>0.49307495495486986</v>
      </c>
      <c r="M345" s="7">
        <f t="shared" si="84"/>
        <v>1065.0952359324942</v>
      </c>
      <c r="N345" s="28"/>
      <c r="O345" s="8">
        <f t="shared" si="85"/>
        <v>564.43442656531306</v>
      </c>
      <c r="P345" s="8">
        <f t="shared" si="86"/>
        <v>72271.332044683732</v>
      </c>
      <c r="Q345" s="9" t="b">
        <f t="shared" si="87"/>
        <v>0</v>
      </c>
      <c r="R345" s="7">
        <f t="shared" si="88"/>
        <v>0</v>
      </c>
    </row>
    <row r="346" spans="1:18" x14ac:dyDescent="0.25">
      <c r="A346" s="1">
        <v>339</v>
      </c>
      <c r="B346" s="6">
        <f t="shared" si="75"/>
        <v>-31.253999999999209</v>
      </c>
      <c r="C346" s="6">
        <f t="shared" si="76"/>
        <v>5.2390749549556617</v>
      </c>
      <c r="D346" s="8">
        <f t="shared" si="77"/>
        <v>17987.598158902685</v>
      </c>
      <c r="E346" s="7">
        <f t="shared" si="78"/>
        <v>3.4333538484476436</v>
      </c>
      <c r="F346" s="28"/>
      <c r="G346" s="8">
        <f t="shared" si="79"/>
        <v>62.953305521158704</v>
      </c>
      <c r="H346" s="32">
        <f t="shared" si="80"/>
        <v>5.6773470186566083E-4</v>
      </c>
      <c r="I346" s="7">
        <f t="shared" si="81"/>
        <v>2.2872071730329253</v>
      </c>
      <c r="J346" s="8">
        <f t="shared" si="82"/>
        <v>11982.84981703174</v>
      </c>
      <c r="K346" s="7">
        <f t="shared" si="83"/>
        <v>11.915462415887252</v>
      </c>
      <c r="L346" s="7">
        <f t="shared" si="89"/>
        <v>0.49647760066196883</v>
      </c>
      <c r="M346" s="7">
        <f t="shared" si="84"/>
        <v>1077.0106983483815</v>
      </c>
      <c r="N346" s="28"/>
      <c r="O346" s="8">
        <f t="shared" si="85"/>
        <v>567.25689553915515</v>
      </c>
      <c r="P346" s="8">
        <f t="shared" si="86"/>
        <v>72838.588940222893</v>
      </c>
      <c r="Q346" s="9" t="b">
        <f t="shared" si="87"/>
        <v>0</v>
      </c>
      <c r="R346" s="7">
        <f t="shared" si="88"/>
        <v>0</v>
      </c>
    </row>
    <row r="347" spans="1:18" x14ac:dyDescent="0.25">
      <c r="A347" s="1">
        <v>340</v>
      </c>
      <c r="B347" s="6">
        <f t="shared" si="75"/>
        <v>-31.23999999999921</v>
      </c>
      <c r="C347" s="6">
        <f t="shared" si="76"/>
        <v>5.2564776006627589</v>
      </c>
      <c r="D347" s="8">
        <f t="shared" si="77"/>
        <v>18077.296704856199</v>
      </c>
      <c r="E347" s="7">
        <f t="shared" si="78"/>
        <v>3.4390514101262291</v>
      </c>
      <c r="F347" s="28"/>
      <c r="G347" s="8">
        <f t="shared" si="79"/>
        <v>62.979229232744501</v>
      </c>
      <c r="H347" s="32">
        <f t="shared" si="80"/>
        <v>5.6726741251468971E-4</v>
      </c>
      <c r="I347" s="7">
        <f t="shared" si="81"/>
        <v>2.288149028247672</v>
      </c>
      <c r="J347" s="8">
        <f t="shared" si="82"/>
        <v>12027.604113962147</v>
      </c>
      <c r="K347" s="7">
        <f t="shared" si="83"/>
        <v>11.997358225809876</v>
      </c>
      <c r="L347" s="7">
        <f t="shared" si="89"/>
        <v>0.49988992607541149</v>
      </c>
      <c r="M347" s="7">
        <f t="shared" si="84"/>
        <v>1089.0080565741914</v>
      </c>
      <c r="N347" s="28"/>
      <c r="O347" s="8">
        <f t="shared" si="85"/>
        <v>570.08562888434506</v>
      </c>
      <c r="P347" s="8">
        <f t="shared" si="86"/>
        <v>73408.674569107243</v>
      </c>
      <c r="Q347" s="9" t="b">
        <f t="shared" si="87"/>
        <v>0</v>
      </c>
      <c r="R347" s="7">
        <f t="shared" si="88"/>
        <v>0</v>
      </c>
    </row>
    <row r="348" spans="1:18" x14ac:dyDescent="0.25">
      <c r="A348" s="1">
        <v>341</v>
      </c>
      <c r="B348" s="6">
        <f t="shared" si="75"/>
        <v>-31.22599999999921</v>
      </c>
      <c r="C348" s="6">
        <f t="shared" si="76"/>
        <v>5.2738899260762011</v>
      </c>
      <c r="D348" s="8">
        <f t="shared" si="77"/>
        <v>18167.193872804808</v>
      </c>
      <c r="E348" s="7">
        <f t="shared" si="78"/>
        <v>3.4447427093574716</v>
      </c>
      <c r="F348" s="28"/>
      <c r="G348" s="8">
        <f t="shared" si="79"/>
        <v>63.005081608154157</v>
      </c>
      <c r="H348" s="32">
        <f t="shared" si="80"/>
        <v>5.6680198334605532E-4</v>
      </c>
      <c r="I348" s="7">
        <f t="shared" si="81"/>
        <v>2.2890882916904318</v>
      </c>
      <c r="J348" s="8">
        <f t="shared" si="82"/>
        <v>12072.399681445149</v>
      </c>
      <c r="K348" s="7">
        <f t="shared" si="83"/>
        <v>12.079486249439789</v>
      </c>
      <c r="L348" s="7">
        <f t="shared" si="89"/>
        <v>0.50331192705999117</v>
      </c>
      <c r="M348" s="7">
        <f t="shared" si="84"/>
        <v>1101.0875428236311</v>
      </c>
      <c r="N348" s="28"/>
      <c r="O348" s="8">
        <f t="shared" si="85"/>
        <v>572.92062597277243</v>
      </c>
      <c r="P348" s="8">
        <f t="shared" si="86"/>
        <v>73981.595195080008</v>
      </c>
      <c r="Q348" s="9" t="b">
        <f t="shared" si="87"/>
        <v>0</v>
      </c>
      <c r="R348" s="7">
        <f t="shared" si="88"/>
        <v>0</v>
      </c>
    </row>
    <row r="349" spans="1:18" x14ac:dyDescent="0.25">
      <c r="A349" s="1">
        <v>342</v>
      </c>
      <c r="B349" s="6">
        <f t="shared" si="75"/>
        <v>-31.211999999999211</v>
      </c>
      <c r="C349" s="6">
        <f t="shared" si="76"/>
        <v>5.2913119270607787</v>
      </c>
      <c r="D349" s="8">
        <f t="shared" si="77"/>
        <v>18257.289643456188</v>
      </c>
      <c r="E349" s="7">
        <f t="shared" si="78"/>
        <v>3.4504277757818298</v>
      </c>
      <c r="F349" s="28"/>
      <c r="G349" s="8">
        <f t="shared" si="79"/>
        <v>63.030863064179734</v>
      </c>
      <c r="H349" s="32">
        <f t="shared" si="80"/>
        <v>5.6633840118545551E-4</v>
      </c>
      <c r="I349" s="7">
        <f t="shared" si="81"/>
        <v>2.2900249785040119</v>
      </c>
      <c r="J349" s="8">
        <f t="shared" si="82"/>
        <v>12117.236482025381</v>
      </c>
      <c r="K349" s="7">
        <f t="shared" si="83"/>
        <v>12.161846388583109</v>
      </c>
      <c r="L349" s="7">
        <f t="shared" si="89"/>
        <v>0.50674359952429615</v>
      </c>
      <c r="M349" s="7">
        <f t="shared" si="84"/>
        <v>1113.2493892122143</v>
      </c>
      <c r="N349" s="28"/>
      <c r="O349" s="8">
        <f t="shared" si="85"/>
        <v>575.76188619603431</v>
      </c>
      <c r="P349" s="8">
        <f t="shared" si="86"/>
        <v>74557.357081276044</v>
      </c>
      <c r="Q349" s="9" t="b">
        <f t="shared" si="87"/>
        <v>0</v>
      </c>
      <c r="R349" s="7">
        <f t="shared" si="88"/>
        <v>0</v>
      </c>
    </row>
    <row r="350" spans="1:18" x14ac:dyDescent="0.25">
      <c r="A350" s="1">
        <v>343</v>
      </c>
      <c r="B350" s="6">
        <f t="shared" si="75"/>
        <v>-31.197999999999212</v>
      </c>
      <c r="C350" s="6">
        <f t="shared" si="76"/>
        <v>5.3087435995250871</v>
      </c>
      <c r="D350" s="8">
        <f t="shared" si="77"/>
        <v>18347.583998139311</v>
      </c>
      <c r="E350" s="7">
        <f t="shared" si="78"/>
        <v>3.4561066388251751</v>
      </c>
      <c r="F350" s="28"/>
      <c r="G350" s="8">
        <f t="shared" si="79"/>
        <v>63.05657401397734</v>
      </c>
      <c r="H350" s="32">
        <f t="shared" si="80"/>
        <v>5.6587665299099395E-4</v>
      </c>
      <c r="I350" s="7">
        <f t="shared" si="81"/>
        <v>2.2909591036991186</v>
      </c>
      <c r="J350" s="8">
        <f t="shared" si="82"/>
        <v>12162.114478536427</v>
      </c>
      <c r="K350" s="7">
        <f t="shared" si="83"/>
        <v>12.244438546089759</v>
      </c>
      <c r="L350" s="7">
        <f t="shared" si="89"/>
        <v>0.51018493942040666</v>
      </c>
      <c r="M350" s="7">
        <f t="shared" si="84"/>
        <v>1125.493827758304</v>
      </c>
      <c r="N350" s="28"/>
      <c r="O350" s="8">
        <f t="shared" si="85"/>
        <v>578.60940896532134</v>
      </c>
      <c r="P350" s="8">
        <f t="shared" si="86"/>
        <v>75135.966490241364</v>
      </c>
      <c r="Q350" s="9" t="b">
        <f t="shared" si="87"/>
        <v>0</v>
      </c>
      <c r="R350" s="7">
        <f t="shared" si="88"/>
        <v>0</v>
      </c>
    </row>
    <row r="351" spans="1:18" x14ac:dyDescent="0.25">
      <c r="A351" s="1">
        <v>344</v>
      </c>
      <c r="B351" s="6">
        <f t="shared" si="75"/>
        <v>-31.183999999999212</v>
      </c>
      <c r="C351" s="6">
        <f t="shared" si="76"/>
        <v>5.3261849394211929</v>
      </c>
      <c r="D351" s="8">
        <f t="shared" si="77"/>
        <v>18438.076918800452</v>
      </c>
      <c r="E351" s="7">
        <f t="shared" si="78"/>
        <v>3.4617793277009556</v>
      </c>
      <c r="F351" s="28"/>
      <c r="G351" s="8">
        <f t="shared" si="79"/>
        <v>63.082214867109286</v>
      </c>
      <c r="H351" s="32">
        <f t="shared" si="80"/>
        <v>5.6541672585145556E-4</v>
      </c>
      <c r="I351" s="7">
        <f t="shared" si="81"/>
        <v>2.29189068215589</v>
      </c>
      <c r="J351" s="8">
        <f t="shared" si="82"/>
        <v>12207.033634098465</v>
      </c>
      <c r="K351" s="7">
        <f t="shared" si="83"/>
        <v>12.327262625845943</v>
      </c>
      <c r="L351" s="7">
        <f t="shared" si="89"/>
        <v>0.51363594274358093</v>
      </c>
      <c r="M351" s="7">
        <f t="shared" si="84"/>
        <v>1137.8210903841498</v>
      </c>
      <c r="N351" s="28"/>
      <c r="O351" s="8">
        <f t="shared" si="85"/>
        <v>581.46319371129107</v>
      </c>
      <c r="P351" s="8">
        <f t="shared" si="86"/>
        <v>75717.429683952651</v>
      </c>
      <c r="Q351" s="9" t="b">
        <f t="shared" si="87"/>
        <v>0</v>
      </c>
      <c r="R351" s="7">
        <f t="shared" si="88"/>
        <v>0</v>
      </c>
    </row>
    <row r="352" spans="1:18" x14ac:dyDescent="0.25">
      <c r="A352" s="1">
        <v>345</v>
      </c>
      <c r="B352" s="6">
        <f t="shared" si="75"/>
        <v>-31.169999999999213</v>
      </c>
      <c r="C352" s="6">
        <f t="shared" si="76"/>
        <v>5.3436359427443705</v>
      </c>
      <c r="D352" s="8">
        <f t="shared" si="77"/>
        <v>18528.768387999822</v>
      </c>
      <c r="E352" s="7">
        <f t="shared" si="78"/>
        <v>3.4674458714123899</v>
      </c>
      <c r="F352" s="28"/>
      <c r="G352" s="8">
        <f t="shared" si="79"/>
        <v>63.107786029585817</v>
      </c>
      <c r="H352" s="32">
        <f t="shared" si="80"/>
        <v>5.6495860698461823E-4</v>
      </c>
      <c r="I352" s="7">
        <f t="shared" si="81"/>
        <v>2.2928197286254108</v>
      </c>
      <c r="J352" s="8">
        <f t="shared" si="82"/>
        <v>12251.993912116139</v>
      </c>
      <c r="K352" s="7">
        <f t="shared" si="83"/>
        <v>12.410318532767231</v>
      </c>
      <c r="L352" s="7">
        <f t="shared" si="89"/>
        <v>0.5170966055319679</v>
      </c>
      <c r="M352" s="7">
        <f t="shared" si="84"/>
        <v>1150.231408916917</v>
      </c>
      <c r="N352" s="28"/>
      <c r="O352" s="8">
        <f t="shared" si="85"/>
        <v>584.3232398839624</v>
      </c>
      <c r="P352" s="8">
        <f t="shared" si="86"/>
        <v>76301.752923836611</v>
      </c>
      <c r="Q352" s="9" t="b">
        <f t="shared" si="87"/>
        <v>0</v>
      </c>
      <c r="R352" s="7">
        <f t="shared" si="88"/>
        <v>0</v>
      </c>
    </row>
    <row r="353" spans="1:18" x14ac:dyDescent="0.25">
      <c r="A353" s="1">
        <v>346</v>
      </c>
      <c r="B353" s="6">
        <f t="shared" si="75"/>
        <v>-31.155999999999214</v>
      </c>
      <c r="C353" s="6">
        <f t="shared" si="76"/>
        <v>5.3610966055327545</v>
      </c>
      <c r="D353" s="8">
        <f t="shared" si="77"/>
        <v>18619.658388907581</v>
      </c>
      <c r="E353" s="7">
        <f t="shared" si="78"/>
        <v>3.4731062987545749</v>
      </c>
      <c r="F353" s="28"/>
      <c r="G353" s="8">
        <f t="shared" si="79"/>
        <v>63.133287903906101</v>
      </c>
      <c r="H353" s="32">
        <f t="shared" si="80"/>
        <v>5.6450228373558498E-4</v>
      </c>
      <c r="I353" s="7">
        <f t="shared" si="81"/>
        <v>2.2937462577312027</v>
      </c>
      <c r="J353" s="8">
        <f t="shared" si="82"/>
        <v>12296.99527627621</v>
      </c>
      <c r="K353" s="7">
        <f t="shared" si="83"/>
        <v>12.493606172791162</v>
      </c>
      <c r="L353" s="7">
        <f t="shared" si="89"/>
        <v>0.52056692386629844</v>
      </c>
      <c r="M353" s="7">
        <f t="shared" si="84"/>
        <v>1162.7250150897082</v>
      </c>
      <c r="N353" s="28"/>
      <c r="O353" s="8">
        <f t="shared" si="85"/>
        <v>587.18954695258947</v>
      </c>
      <c r="P353" s="8">
        <f t="shared" si="86"/>
        <v>76888.942470789203</v>
      </c>
      <c r="Q353" s="9" t="b">
        <f t="shared" si="87"/>
        <v>0</v>
      </c>
      <c r="R353" s="7">
        <f t="shared" si="88"/>
        <v>0</v>
      </c>
    </row>
    <row r="354" spans="1:18" x14ac:dyDescent="0.25">
      <c r="A354" s="1">
        <v>347</v>
      </c>
      <c r="B354" s="6">
        <f t="shared" si="75"/>
        <v>-31.141999999999214</v>
      </c>
      <c r="C354" s="6">
        <f t="shared" si="76"/>
        <v>5.3785669238670835</v>
      </c>
      <c r="D354" s="8">
        <f t="shared" si="77"/>
        <v>18710.746905300424</v>
      </c>
      <c r="E354" s="7">
        <f t="shared" si="78"/>
        <v>3.4787606383166034</v>
      </c>
      <c r="F354" s="28"/>
      <c r="G354" s="8">
        <f t="shared" si="79"/>
        <v>63.158720889098717</v>
      </c>
      <c r="H354" s="32">
        <f t="shared" si="80"/>
        <v>5.6404774357514214E-4</v>
      </c>
      <c r="I354" s="7">
        <f t="shared" si="81"/>
        <v>2.2946702839706927</v>
      </c>
      <c r="J354" s="8">
        <f t="shared" si="82"/>
        <v>12342.037690545456</v>
      </c>
      <c r="K354" s="7">
        <f t="shared" si="83"/>
        <v>12.577125452870321</v>
      </c>
      <c r="L354" s="7">
        <f t="shared" si="89"/>
        <v>0.52404689386959669</v>
      </c>
      <c r="M354" s="7">
        <f t="shared" si="84"/>
        <v>1175.3021405425786</v>
      </c>
      <c r="N354" s="28"/>
      <c r="O354" s="8">
        <f t="shared" si="85"/>
        <v>590.06211440555421</v>
      </c>
      <c r="P354" s="8">
        <f t="shared" si="86"/>
        <v>77479.004585194751</v>
      </c>
      <c r="Q354" s="9" t="b">
        <f t="shared" si="87"/>
        <v>0</v>
      </c>
      <c r="R354" s="7">
        <f t="shared" si="88"/>
        <v>0</v>
      </c>
    </row>
    <row r="355" spans="1:18" x14ac:dyDescent="0.25">
      <c r="A355" s="1">
        <v>348</v>
      </c>
      <c r="B355" s="6">
        <f t="shared" si="75"/>
        <v>-31.127999999999215</v>
      </c>
      <c r="C355" s="6">
        <f t="shared" si="76"/>
        <v>5.3960468938703805</v>
      </c>
      <c r="D355" s="8">
        <f t="shared" si="77"/>
        <v>18802.033921557915</v>
      </c>
      <c r="E355" s="7">
        <f t="shared" si="78"/>
        <v>3.4844089184836431</v>
      </c>
      <c r="F355" s="28"/>
      <c r="G355" s="8">
        <f t="shared" si="79"/>
        <v>63.184085380761537</v>
      </c>
      <c r="H355" s="32">
        <f t="shared" si="80"/>
        <v>5.6359497409814953E-4</v>
      </c>
      <c r="I355" s="7">
        <f t="shared" si="81"/>
        <v>2.2955918217166662</v>
      </c>
      <c r="J355" s="8">
        <f t="shared" si="82"/>
        <v>12387.121119168465</v>
      </c>
      <c r="K355" s="7">
        <f t="shared" si="83"/>
        <v>12.660876280965224</v>
      </c>
      <c r="L355" s="7">
        <f t="shared" si="89"/>
        <v>0.52753651170688431</v>
      </c>
      <c r="M355" s="7">
        <f t="shared" si="84"/>
        <v>1187.9630168235437</v>
      </c>
      <c r="N355" s="28"/>
      <c r="O355" s="8">
        <f t="shared" si="85"/>
        <v>592.94094175025032</v>
      </c>
      <c r="P355" s="8">
        <f t="shared" si="86"/>
        <v>78071.945526944997</v>
      </c>
      <c r="Q355" s="9" t="b">
        <f t="shared" si="87"/>
        <v>0</v>
      </c>
      <c r="R355" s="7">
        <f t="shared" si="88"/>
        <v>0</v>
      </c>
    </row>
    <row r="356" spans="1:18" x14ac:dyDescent="0.25">
      <c r="A356" s="1">
        <v>349</v>
      </c>
      <c r="B356" s="6">
        <f t="shared" si="75"/>
        <v>-31.113999999999216</v>
      </c>
      <c r="C356" s="6">
        <f t="shared" si="76"/>
        <v>5.4135365117076688</v>
      </c>
      <c r="D356" s="8">
        <f t="shared" si="77"/>
        <v>18893.519422658948</v>
      </c>
      <c r="E356" s="7">
        <f t="shared" si="78"/>
        <v>3.49005116743899</v>
      </c>
      <c r="F356" s="28"/>
      <c r="G356" s="8">
        <f t="shared" si="79"/>
        <v>63.209381771100979</v>
      </c>
      <c r="H356" s="32">
        <f t="shared" si="80"/>
        <v>5.6314396302195081E-4</v>
      </c>
      <c r="I356" s="7">
        <f t="shared" si="81"/>
        <v>2.2965108852186891</v>
      </c>
      <c r="J356" s="8">
        <f t="shared" si="82"/>
        <v>12432.245526665472</v>
      </c>
      <c r="K356" s="7">
        <f t="shared" si="83"/>
        <v>12.744858566037683</v>
      </c>
      <c r="L356" s="7">
        <f t="shared" si="89"/>
        <v>0.5310357735849035</v>
      </c>
      <c r="M356" s="7">
        <f t="shared" si="84"/>
        <v>1200.7078753895814</v>
      </c>
      <c r="N356" s="28"/>
      <c r="O356" s="8">
        <f t="shared" si="85"/>
        <v>595.82602851297258</v>
      </c>
      <c r="P356" s="8">
        <f t="shared" si="86"/>
        <v>78667.771555457963</v>
      </c>
      <c r="Q356" s="9" t="b">
        <f t="shared" si="87"/>
        <v>0</v>
      </c>
      <c r="R356" s="7">
        <f t="shared" si="88"/>
        <v>0</v>
      </c>
    </row>
    <row r="357" spans="1:18" x14ac:dyDescent="0.25">
      <c r="A357" s="1">
        <v>350</v>
      </c>
      <c r="B357" s="6">
        <f t="shared" si="75"/>
        <v>-31.099999999999216</v>
      </c>
      <c r="C357" s="6">
        <f t="shared" si="76"/>
        <v>5.4310357735856876</v>
      </c>
      <c r="D357" s="8">
        <f t="shared" si="77"/>
        <v>18985.203394178221</v>
      </c>
      <c r="E357" s="7">
        <f t="shared" si="78"/>
        <v>3.4956874131660851</v>
      </c>
      <c r="F357" s="28"/>
      <c r="G357" s="8">
        <f t="shared" si="79"/>
        <v>63.234610448970805</v>
      </c>
      <c r="H357" s="32">
        <f t="shared" si="80"/>
        <v>5.6269469818480747E-4</v>
      </c>
      <c r="I357" s="7">
        <f t="shared" si="81"/>
        <v>2.2974274886045212</v>
      </c>
      <c r="J357" s="8">
        <f t="shared" si="82"/>
        <v>12477.41087783028</v>
      </c>
      <c r="K357" s="7">
        <f t="shared" si="83"/>
        <v>12.829072218043539</v>
      </c>
      <c r="L357" s="7">
        <f t="shared" si="89"/>
        <v>0.53454467575181408</v>
      </c>
      <c r="M357" s="7">
        <f t="shared" si="84"/>
        <v>1213.5369476076251</v>
      </c>
      <c r="N357" s="28"/>
      <c r="O357" s="8">
        <f t="shared" si="85"/>
        <v>598.7173742388045</v>
      </c>
      <c r="P357" s="8">
        <f t="shared" si="86"/>
        <v>79266.488929696774</v>
      </c>
      <c r="Q357" s="9" t="b">
        <f t="shared" si="87"/>
        <v>0</v>
      </c>
      <c r="R357" s="7">
        <f t="shared" si="88"/>
        <v>0</v>
      </c>
    </row>
    <row r="358" spans="1:18" x14ac:dyDescent="0.25">
      <c r="A358" s="1">
        <v>351</v>
      </c>
      <c r="B358" s="6">
        <f t="shared" si="75"/>
        <v>-31.085999999999217</v>
      </c>
      <c r="C358" s="6">
        <f t="shared" si="76"/>
        <v>5.4485446757526006</v>
      </c>
      <c r="D358" s="8">
        <f t="shared" si="77"/>
        <v>19077.085822282788</v>
      </c>
      <c r="E358" s="7">
        <f t="shared" si="78"/>
        <v>3.5013176834505253</v>
      </c>
      <c r="F358" s="28"/>
      <c r="G358" s="8">
        <f t="shared" si="79"/>
        <v>63.259771799910247</v>
      </c>
      <c r="H358" s="32">
        <f t="shared" si="80"/>
        <v>5.6224716754436433E-4</v>
      </c>
      <c r="I358" s="7">
        <f t="shared" si="81"/>
        <v>2.2983416458814974</v>
      </c>
      <c r="J358" s="8">
        <f t="shared" si="82"/>
        <v>12522.617137728101</v>
      </c>
      <c r="K358" s="7">
        <f t="shared" si="83"/>
        <v>12.913517147926308</v>
      </c>
      <c r="L358" s="7">
        <f t="shared" si="89"/>
        <v>0.53806321449692951</v>
      </c>
      <c r="M358" s="7">
        <f t="shared" si="84"/>
        <v>1226.4504647555514</v>
      </c>
      <c r="N358" s="28"/>
      <c r="O358" s="8">
        <f t="shared" si="85"/>
        <v>601.61497849150999</v>
      </c>
      <c r="P358" s="8">
        <f t="shared" si="86"/>
        <v>79868.103908188277</v>
      </c>
      <c r="Q358" s="9" t="b">
        <f t="shared" si="87"/>
        <v>0</v>
      </c>
      <c r="R358" s="7">
        <f t="shared" si="88"/>
        <v>0</v>
      </c>
    </row>
    <row r="359" spans="1:18" x14ac:dyDescent="0.25">
      <c r="A359" s="1">
        <v>352</v>
      </c>
      <c r="B359" s="6">
        <f t="shared" si="75"/>
        <v>-31.071999999999218</v>
      </c>
      <c r="C359" s="6">
        <f t="shared" si="76"/>
        <v>5.4660632144977122</v>
      </c>
      <c r="D359" s="8">
        <f t="shared" si="77"/>
        <v>19169.166693728563</v>
      </c>
      <c r="E359" s="7">
        <f t="shared" si="78"/>
        <v>3.5069420058820264</v>
      </c>
      <c r="F359" s="28"/>
      <c r="G359" s="8">
        <f t="shared" si="79"/>
        <v>63.284866206181725</v>
      </c>
      <c r="H359" s="32">
        <f t="shared" si="80"/>
        <v>5.6180135917613025E-4</v>
      </c>
      <c r="I359" s="7">
        <f t="shared" si="81"/>
        <v>2.2992533709379019</v>
      </c>
      <c r="J359" s="8">
        <f t="shared" si="82"/>
        <v>12567.864271693528</v>
      </c>
      <c r="K359" s="7">
        <f t="shared" si="83"/>
        <v>12.998193267610153</v>
      </c>
      <c r="L359" s="7">
        <f t="shared" si="89"/>
        <v>0.54159138615042313</v>
      </c>
      <c r="M359" s="7">
        <f t="shared" si="84"/>
        <v>1239.4486580231614</v>
      </c>
      <c r="N359" s="28"/>
      <c r="O359" s="8">
        <f t="shared" si="85"/>
        <v>604.51884085342385</v>
      </c>
      <c r="P359" s="8">
        <f t="shared" si="86"/>
        <v>80472.622749041708</v>
      </c>
      <c r="Q359" s="9" t="b">
        <f t="shared" si="87"/>
        <v>0</v>
      </c>
      <c r="R359" s="7">
        <f t="shared" si="88"/>
        <v>0</v>
      </c>
    </row>
    <row r="360" spans="1:18" x14ac:dyDescent="0.25">
      <c r="A360" s="1">
        <v>353</v>
      </c>
      <c r="B360" s="6">
        <f t="shared" si="75"/>
        <v>-31.057999999999218</v>
      </c>
      <c r="C360" s="6">
        <f t="shared" si="76"/>
        <v>5.483591386151204</v>
      </c>
      <c r="D360" s="8">
        <f t="shared" si="77"/>
        <v>19261.445995857033</v>
      </c>
      <c r="E360" s="7">
        <f t="shared" si="78"/>
        <v>3.5125604078563852</v>
      </c>
      <c r="F360" s="28"/>
      <c r="G360" s="8">
        <f t="shared" si="79"/>
        <v>63.309894046807891</v>
      </c>
      <c r="H360" s="32">
        <f t="shared" si="80"/>
        <v>5.6135726127198979E-4</v>
      </c>
      <c r="I360" s="7">
        <f t="shared" si="81"/>
        <v>2.3001626775443111</v>
      </c>
      <c r="J360" s="8">
        <f t="shared" si="82"/>
        <v>12613.152245328472</v>
      </c>
      <c r="K360" s="7">
        <f t="shared" si="83"/>
        <v>13.083100489993656</v>
      </c>
      <c r="L360" s="7">
        <f t="shared" si="89"/>
        <v>0.54512918708306901</v>
      </c>
      <c r="M360" s="7">
        <f t="shared" si="84"/>
        <v>1252.5317585131552</v>
      </c>
      <c r="N360" s="28"/>
      <c r="O360" s="8">
        <f t="shared" si="85"/>
        <v>607.42896092534727</v>
      </c>
      <c r="P360" s="8">
        <f t="shared" si="86"/>
        <v>81080.051709967054</v>
      </c>
      <c r="Q360" s="9" t="b">
        <f t="shared" si="87"/>
        <v>0</v>
      </c>
      <c r="R360" s="7">
        <f t="shared" si="88"/>
        <v>0</v>
      </c>
    </row>
    <row r="361" spans="1:18" x14ac:dyDescent="0.25">
      <c r="A361" s="1">
        <v>354</v>
      </c>
      <c r="B361" s="6">
        <f t="shared" si="75"/>
        <v>-31.043999999999219</v>
      </c>
      <c r="C361" s="6">
        <f t="shared" si="76"/>
        <v>5.5011291870838512</v>
      </c>
      <c r="D361" s="8">
        <f t="shared" si="77"/>
        <v>19353.923716591806</v>
      </c>
      <c r="E361" s="7">
        <f t="shared" si="78"/>
        <v>3.5181729165773907</v>
      </c>
      <c r="F361" s="28"/>
      <c r="G361" s="8">
        <f t="shared" si="79"/>
        <v>63.334855697608276</v>
      </c>
      <c r="H361" s="32">
        <f t="shared" si="80"/>
        <v>5.6091486213873142E-4</v>
      </c>
      <c r="I361" s="7">
        <f t="shared" si="81"/>
        <v>2.3010695793549272</v>
      </c>
      <c r="J361" s="8">
        <f t="shared" si="82"/>
        <v>12658.48102450015</v>
      </c>
      <c r="K361" s="7">
        <f t="shared" si="83"/>
        <v>13.168238728942839</v>
      </c>
      <c r="L361" s="7">
        <f t="shared" si="89"/>
        <v>0.54867661370595155</v>
      </c>
      <c r="M361" s="7">
        <f t="shared" si="84"/>
        <v>1265.6999972420981</v>
      </c>
      <c r="N361" s="28"/>
      <c r="O361" s="8">
        <f t="shared" si="85"/>
        <v>610.34533832643922</v>
      </c>
      <c r="P361" s="8">
        <f t="shared" si="86"/>
        <v>81690.397048293496</v>
      </c>
      <c r="Q361" s="9" t="b">
        <f t="shared" si="87"/>
        <v>0</v>
      </c>
      <c r="R361" s="7">
        <f t="shared" si="88"/>
        <v>0</v>
      </c>
    </row>
    <row r="362" spans="1:18" x14ac:dyDescent="0.25">
      <c r="A362" s="1">
        <v>355</v>
      </c>
      <c r="B362" s="6">
        <f t="shared" si="75"/>
        <v>-31.02999999999922</v>
      </c>
      <c r="C362" s="6">
        <f t="shared" si="76"/>
        <v>5.5186766137067309</v>
      </c>
      <c r="D362" s="8">
        <f t="shared" si="77"/>
        <v>19446.599844435237</v>
      </c>
      <c r="E362" s="7">
        <f t="shared" si="78"/>
        <v>3.5237795590587315</v>
      </c>
      <c r="F362" s="28"/>
      <c r="G362" s="8">
        <f t="shared" si="79"/>
        <v>63.35975153123529</v>
      </c>
      <c r="H362" s="32">
        <f t="shared" si="80"/>
        <v>5.6047415019660715E-4</v>
      </c>
      <c r="I362" s="7">
        <f t="shared" si="81"/>
        <v>2.3019740899088839</v>
      </c>
      <c r="J362" s="8">
        <f t="shared" si="82"/>
        <v>12703.850575338993</v>
      </c>
      <c r="K362" s="7">
        <f t="shared" si="83"/>
        <v>13.253607899285056</v>
      </c>
      <c r="L362" s="7">
        <f t="shared" si="89"/>
        <v>0.55223366247021066</v>
      </c>
      <c r="M362" s="7">
        <f t="shared" si="84"/>
        <v>1278.9536051413832</v>
      </c>
      <c r="N362" s="28"/>
      <c r="O362" s="8">
        <f t="shared" si="85"/>
        <v>613.26797269410963</v>
      </c>
      <c r="P362" s="8">
        <f t="shared" si="86"/>
        <v>82303.66502098761</v>
      </c>
      <c r="Q362" s="9" t="b">
        <f t="shared" si="87"/>
        <v>0</v>
      </c>
      <c r="R362" s="7">
        <f t="shared" si="88"/>
        <v>0</v>
      </c>
    </row>
    <row r="363" spans="1:18" x14ac:dyDescent="0.25">
      <c r="A363" s="1">
        <v>356</v>
      </c>
      <c r="B363" s="6">
        <f t="shared" si="75"/>
        <v>-31.01599999999922</v>
      </c>
      <c r="C363" s="6">
        <f t="shared" si="76"/>
        <v>5.5362336624709876</v>
      </c>
      <c r="D363" s="8">
        <f t="shared" si="77"/>
        <v>19539.474368465275</v>
      </c>
      <c r="E363" s="7">
        <f t="shared" si="78"/>
        <v>3.5293803621258681</v>
      </c>
      <c r="F363" s="28"/>
      <c r="G363" s="8">
        <f t="shared" si="79"/>
        <v>63.3845819172099</v>
      </c>
      <c r="H363" s="32">
        <f t="shared" si="80"/>
        <v>5.6003511397790238E-4</v>
      </c>
      <c r="I363" s="7">
        <f t="shared" si="81"/>
        <v>2.3028762226315447</v>
      </c>
      <c r="J363" s="8">
        <f t="shared" si="82"/>
        <v>12749.26086423679</v>
      </c>
      <c r="K363" s="7">
        <f t="shared" si="83"/>
        <v>13.339207916802328</v>
      </c>
      <c r="L363" s="7">
        <f t="shared" si="89"/>
        <v>0.55580032986676375</v>
      </c>
      <c r="M363" s="7">
        <f t="shared" si="84"/>
        <v>1292.2928130581854</v>
      </c>
      <c r="N363" s="28"/>
      <c r="O363" s="8">
        <f t="shared" si="85"/>
        <v>616.19686368392081</v>
      </c>
      <c r="P363" s="8">
        <f t="shared" si="86"/>
        <v>82919.861884671525</v>
      </c>
      <c r="Q363" s="9" t="b">
        <f t="shared" si="87"/>
        <v>0</v>
      </c>
      <c r="R363" s="7">
        <f t="shared" si="88"/>
        <v>0</v>
      </c>
    </row>
    <row r="364" spans="1:18" x14ac:dyDescent="0.25">
      <c r="A364" s="1">
        <v>357</v>
      </c>
      <c r="B364" s="6">
        <f t="shared" si="75"/>
        <v>-31.001999999999221</v>
      </c>
      <c r="C364" s="6">
        <f t="shared" si="76"/>
        <v>5.553800329867542</v>
      </c>
      <c r="D364" s="8">
        <f t="shared" si="77"/>
        <v>19632.547278332095</v>
      </c>
      <c r="E364" s="7">
        <f t="shared" si="78"/>
        <v>3.5349753524178875</v>
      </c>
      <c r="F364" s="28"/>
      <c r="G364" s="8">
        <f t="shared" si="79"/>
        <v>63.409347221956565</v>
      </c>
      <c r="H364" s="32">
        <f t="shared" si="80"/>
        <v>5.5959774212553952E-4</v>
      </c>
      <c r="I364" s="7">
        <f t="shared" si="81"/>
        <v>2.3037759908357716</v>
      </c>
      <c r="J364" s="8">
        <f t="shared" si="82"/>
        <v>12794.711857844632</v>
      </c>
      <c r="K364" s="7">
        <f t="shared" si="83"/>
        <v>13.425038698225226</v>
      </c>
      <c r="L364" s="7">
        <f t="shared" si="89"/>
        <v>0.55937661242605108</v>
      </c>
      <c r="M364" s="7">
        <f t="shared" si="84"/>
        <v>1305.7178517564107</v>
      </c>
      <c r="N364" s="28"/>
      <c r="O364" s="8">
        <f t="shared" si="85"/>
        <v>619.1320109694808</v>
      </c>
      <c r="P364" s="8">
        <f t="shared" si="86"/>
        <v>83538.993895641004</v>
      </c>
      <c r="Q364" s="9" t="b">
        <f t="shared" si="87"/>
        <v>0</v>
      </c>
      <c r="R364" s="7">
        <f t="shared" si="88"/>
        <v>0</v>
      </c>
    </row>
    <row r="365" spans="1:18" x14ac:dyDescent="0.25">
      <c r="A365" s="1">
        <v>358</v>
      </c>
      <c r="B365" s="6">
        <f t="shared" si="75"/>
        <v>-30.987999999999222</v>
      </c>
      <c r="C365" s="6">
        <f t="shared" si="76"/>
        <v>5.5713766124268282</v>
      </c>
      <c r="D365" s="8">
        <f t="shared" si="77"/>
        <v>19725.818564254871</v>
      </c>
      <c r="E365" s="7">
        <f t="shared" si="78"/>
        <v>3.5405645563893278</v>
      </c>
      <c r="F365" s="28"/>
      <c r="G365" s="8">
        <f t="shared" si="79"/>
        <v>63.434047808837903</v>
      </c>
      <c r="H365" s="32">
        <f t="shared" si="80"/>
        <v>5.5916202339169612E-4</v>
      </c>
      <c r="I365" s="7">
        <f t="shared" si="81"/>
        <v>2.3046734077231839</v>
      </c>
      <c r="J365" s="8">
        <f t="shared" si="82"/>
        <v>12840.203523070988</v>
      </c>
      <c r="K365" s="7">
        <f t="shared" si="83"/>
        <v>13.511100161226333</v>
      </c>
      <c r="L365" s="7">
        <f t="shared" si="89"/>
        <v>0.56296250671776382</v>
      </c>
      <c r="M365" s="7">
        <f t="shared" si="84"/>
        <v>1319.228951917637</v>
      </c>
      <c r="N365" s="28"/>
      <c r="O365" s="8">
        <f t="shared" si="85"/>
        <v>622.07341424234153</v>
      </c>
      <c r="P365" s="8">
        <f t="shared" si="86"/>
        <v>84161.06730988335</v>
      </c>
      <c r="Q365" s="9" t="b">
        <f t="shared" si="87"/>
        <v>0</v>
      </c>
      <c r="R365" s="7">
        <f t="shared" si="88"/>
        <v>0</v>
      </c>
    </row>
    <row r="366" spans="1:18" x14ac:dyDescent="0.25">
      <c r="A366" s="1">
        <v>359</v>
      </c>
      <c r="B366" s="6">
        <f t="shared" si="75"/>
        <v>-30.973999999999222</v>
      </c>
      <c r="C366" s="6">
        <f t="shared" si="76"/>
        <v>5.5889625067185449</v>
      </c>
      <c r="D366" s="8">
        <f t="shared" si="77"/>
        <v>19819.288217018653</v>
      </c>
      <c r="E366" s="7">
        <f t="shared" si="78"/>
        <v>3.5461480003119896</v>
      </c>
      <c r="F366" s="28"/>
      <c r="G366" s="8">
        <f t="shared" si="79"/>
        <v>63.458684038188785</v>
      </c>
      <c r="H366" s="32">
        <f t="shared" si="80"/>
        <v>5.587279466364453E-4</v>
      </c>
      <c r="I366" s="7">
        <f t="shared" si="81"/>
        <v>2.3055684863853978</v>
      </c>
      <c r="J366" s="8">
        <f t="shared" si="82"/>
        <v>12885.735827079812</v>
      </c>
      <c r="K366" s="7">
        <f t="shared" si="83"/>
        <v>13.597392224414373</v>
      </c>
      <c r="L366" s="7">
        <f t="shared" si="89"/>
        <v>0.56655800935059897</v>
      </c>
      <c r="M366" s="7">
        <f t="shared" si="84"/>
        <v>1332.8263441420513</v>
      </c>
      <c r="N366" s="28"/>
      <c r="O366" s="8">
        <f t="shared" si="85"/>
        <v>625.02107321190022</v>
      </c>
      <c r="P366" s="8">
        <f t="shared" si="86"/>
        <v>84786.088383095252</v>
      </c>
      <c r="Q366" s="9" t="b">
        <f t="shared" si="87"/>
        <v>0</v>
      </c>
      <c r="R366" s="7">
        <f t="shared" si="88"/>
        <v>0</v>
      </c>
    </row>
    <row r="367" spans="1:18" x14ac:dyDescent="0.25">
      <c r="A367" s="1">
        <v>360</v>
      </c>
      <c r="B367" s="6">
        <f t="shared" si="75"/>
        <v>-30.959999999999223</v>
      </c>
      <c r="C367" s="6">
        <f t="shared" si="76"/>
        <v>5.606558009351378</v>
      </c>
      <c r="D367" s="8">
        <f t="shared" si="77"/>
        <v>19912.956227971095</v>
      </c>
      <c r="E367" s="7">
        <f t="shared" si="78"/>
        <v>3.5517257102767088</v>
      </c>
      <c r="F367" s="28"/>
      <c r="G367" s="8">
        <f t="shared" si="79"/>
        <v>63.483256267349887</v>
      </c>
      <c r="H367" s="32">
        <f t="shared" si="80"/>
        <v>5.5829550082641787E-4</v>
      </c>
      <c r="I367" s="7">
        <f t="shared" si="81"/>
        <v>2.3064612398052446</v>
      </c>
      <c r="J367" s="8">
        <f t="shared" si="82"/>
        <v>12931.308737288604</v>
      </c>
      <c r="K367" s="7">
        <f t="shared" si="83"/>
        <v>13.68391480732774</v>
      </c>
      <c r="L367" s="7">
        <f t="shared" si="89"/>
        <v>0.57016311697198918</v>
      </c>
      <c r="M367" s="7">
        <f t="shared" si="84"/>
        <v>1346.510258949379</v>
      </c>
      <c r="N367" s="28"/>
      <c r="O367" s="8">
        <f t="shared" si="85"/>
        <v>627.97498760529641</v>
      </c>
      <c r="P367" s="8">
        <f t="shared" si="86"/>
        <v>85414.063370700547</v>
      </c>
      <c r="Q367" s="9" t="b">
        <f t="shared" si="87"/>
        <v>0</v>
      </c>
      <c r="R367" s="7">
        <f t="shared" si="88"/>
        <v>0</v>
      </c>
    </row>
    <row r="368" spans="1:18" x14ac:dyDescent="0.25">
      <c r="A368" s="1">
        <v>361</v>
      </c>
      <c r="B368" s="6">
        <f t="shared" si="75"/>
        <v>-30.945999999999223</v>
      </c>
      <c r="C368" s="6">
        <f t="shared" si="76"/>
        <v>5.6241631169727668</v>
      </c>
      <c r="D368" s="8">
        <f t="shared" si="77"/>
        <v>20006.82258901947</v>
      </c>
      <c r="E368" s="7">
        <f t="shared" si="78"/>
        <v>3.5572977121951328</v>
      </c>
      <c r="F368" s="28"/>
      <c r="G368" s="8">
        <f t="shared" si="79"/>
        <v>63.507764850700923</v>
      </c>
      <c r="H368" s="32">
        <f t="shared" si="80"/>
        <v>5.5786467503348553E-4</v>
      </c>
      <c r="I368" s="7">
        <f t="shared" si="81"/>
        <v>2.3073516808579786</v>
      </c>
      <c r="J368" s="8">
        <f t="shared" si="82"/>
        <v>12976.92222136656</v>
      </c>
      <c r="K368" s="7">
        <f t="shared" si="83"/>
        <v>13.77066783042876</v>
      </c>
      <c r="L368" s="7">
        <f t="shared" si="89"/>
        <v>0.57377782626786511</v>
      </c>
      <c r="M368" s="7">
        <f t="shared" si="84"/>
        <v>1360.2809267798077</v>
      </c>
      <c r="N368" s="28"/>
      <c r="O368" s="8">
        <f t="shared" si="85"/>
        <v>630.93515716731804</v>
      </c>
      <c r="P368" s="8">
        <f t="shared" si="86"/>
        <v>86044.998527867865</v>
      </c>
      <c r="Q368" s="9" t="b">
        <f t="shared" si="87"/>
        <v>0</v>
      </c>
      <c r="R368" s="7">
        <f t="shared" si="88"/>
        <v>0</v>
      </c>
    </row>
    <row r="369" spans="1:18" x14ac:dyDescent="0.25">
      <c r="A369" s="1">
        <v>362</v>
      </c>
      <c r="B369" s="6">
        <f t="shared" si="75"/>
        <v>-30.931999999999224</v>
      </c>
      <c r="C369" s="6">
        <f t="shared" si="76"/>
        <v>5.6417778262686404</v>
      </c>
      <c r="D369" s="8">
        <f t="shared" si="77"/>
        <v>20100.887292627474</v>
      </c>
      <c r="E369" s="7">
        <f t="shared" si="78"/>
        <v>3.5628640318014435</v>
      </c>
      <c r="F369" s="28"/>
      <c r="G369" s="8">
        <f t="shared" si="79"/>
        <v>63.532210139693333</v>
      </c>
      <c r="H369" s="32">
        <f t="shared" si="80"/>
        <v>5.5743545843345917E-4</v>
      </c>
      <c r="I369" s="7">
        <f t="shared" si="81"/>
        <v>2.3082398223124656</v>
      </c>
      <c r="J369" s="8">
        <f t="shared" si="82"/>
        <v>13022.576247232735</v>
      </c>
      <c r="K369" s="7">
        <f t="shared" si="83"/>
        <v>13.857651215097322</v>
      </c>
      <c r="L369" s="7">
        <f t="shared" si="89"/>
        <v>0.57740213396238838</v>
      </c>
      <c r="M369" s="7">
        <f t="shared" si="84"/>
        <v>1374.1385779949051</v>
      </c>
      <c r="N369" s="28"/>
      <c r="O369" s="8">
        <f t="shared" si="85"/>
        <v>633.90158166029994</v>
      </c>
      <c r="P369" s="8">
        <f t="shared" si="86"/>
        <v>86678.900109528171</v>
      </c>
      <c r="Q369" s="9" t="b">
        <f t="shared" si="87"/>
        <v>0</v>
      </c>
      <c r="R369" s="7">
        <f t="shared" si="88"/>
        <v>0</v>
      </c>
    </row>
    <row r="370" spans="1:18" x14ac:dyDescent="0.25">
      <c r="A370" s="1">
        <v>363</v>
      </c>
      <c r="B370" s="6">
        <f t="shared" si="75"/>
        <v>-30.917999999999225</v>
      </c>
      <c r="C370" s="6">
        <f t="shared" si="76"/>
        <v>5.6594021339631624</v>
      </c>
      <c r="D370" s="8">
        <f t="shared" si="77"/>
        <v>20195.150331812187</v>
      </c>
      <c r="E370" s="7">
        <f t="shared" si="78"/>
        <v>3.568424694654087</v>
      </c>
      <c r="F370" s="28"/>
      <c r="G370" s="8">
        <f t="shared" si="79"/>
        <v>63.556592482882493</v>
      </c>
      <c r="H370" s="32">
        <f t="shared" si="80"/>
        <v>5.5700784030481519E-4</v>
      </c>
      <c r="I370" s="7">
        <f t="shared" si="81"/>
        <v>2.30912567683235</v>
      </c>
      <c r="J370" s="8">
        <f t="shared" si="82"/>
        <v>13068.270783054133</v>
      </c>
      <c r="K370" s="7">
        <f t="shared" si="83"/>
        <v>13.9448648836253</v>
      </c>
      <c r="L370" s="7">
        <f t="shared" si="89"/>
        <v>0.58103603681772087</v>
      </c>
      <c r="M370" s="7">
        <f t="shared" si="84"/>
        <v>1388.0834428785304</v>
      </c>
      <c r="N370" s="28"/>
      <c r="O370" s="8">
        <f t="shared" si="85"/>
        <v>636.874260864029</v>
      </c>
      <c r="P370" s="8">
        <f t="shared" si="86"/>
        <v>87315.774370392202</v>
      </c>
      <c r="Q370" s="9" t="b">
        <f t="shared" si="87"/>
        <v>0</v>
      </c>
      <c r="R370" s="7">
        <f t="shared" si="88"/>
        <v>0</v>
      </c>
    </row>
    <row r="371" spans="1:18" x14ac:dyDescent="0.25">
      <c r="A371" s="1">
        <v>364</v>
      </c>
      <c r="B371" s="6">
        <f t="shared" si="75"/>
        <v>-30.903999999999225</v>
      </c>
      <c r="C371" s="6">
        <f t="shared" si="76"/>
        <v>5.677036036818496</v>
      </c>
      <c r="D371" s="8">
        <f t="shared" si="77"/>
        <v>20289.611700141075</v>
      </c>
      <c r="E371" s="7">
        <f t="shared" si="78"/>
        <v>3.5739797261374631</v>
      </c>
      <c r="F371" s="28"/>
      <c r="G371" s="8">
        <f t="shared" si="79"/>
        <v>63.580912225959565</v>
      </c>
      <c r="H371" s="32">
        <f t="shared" si="80"/>
        <v>5.5658181002743283E-4</v>
      </c>
      <c r="I371" s="7">
        <f t="shared" si="81"/>
        <v>2.3100092569772164</v>
      </c>
      <c r="J371" s="8">
        <f t="shared" si="82"/>
        <v>13114.005797243975</v>
      </c>
      <c r="K371" s="7">
        <f t="shared" si="83"/>
        <v>14.032308759210313</v>
      </c>
      <c r="L371" s="7">
        <f t="shared" si="89"/>
        <v>0.58467953163376296</v>
      </c>
      <c r="M371" s="7">
        <f t="shared" si="84"/>
        <v>1402.1157516377407</v>
      </c>
      <c r="N371" s="28"/>
      <c r="O371" s="8">
        <f t="shared" si="85"/>
        <v>639.8531945756489</v>
      </c>
      <c r="P371" s="8">
        <f t="shared" si="86"/>
        <v>87955.627564967857</v>
      </c>
      <c r="Q371" s="9" t="b">
        <f t="shared" si="87"/>
        <v>0</v>
      </c>
      <c r="R371" s="7">
        <f t="shared" si="88"/>
        <v>0</v>
      </c>
    </row>
    <row r="372" spans="1:18" x14ac:dyDescent="0.25">
      <c r="A372" s="1">
        <v>365</v>
      </c>
      <c r="B372" s="6">
        <f t="shared" si="75"/>
        <v>-30.889999999999226</v>
      </c>
      <c r="C372" s="6">
        <f t="shared" si="76"/>
        <v>5.6946795316345344</v>
      </c>
      <c r="D372" s="8">
        <f t="shared" si="77"/>
        <v>20384.271391728886</v>
      </c>
      <c r="E372" s="7">
        <f t="shared" si="78"/>
        <v>3.5795291514635981</v>
      </c>
      <c r="F372" s="28"/>
      <c r="G372" s="8">
        <f t="shared" si="79"/>
        <v>63.605169711782793</v>
      </c>
      <c r="H372" s="32">
        <f t="shared" si="80"/>
        <v>5.5615735708135618E-4</v>
      </c>
      <c r="I372" s="7">
        <f t="shared" si="81"/>
        <v>2.310890575203723</v>
      </c>
      <c r="J372" s="8">
        <f t="shared" si="82"/>
        <v>13159.781258459798</v>
      </c>
      <c r="K372" s="7">
        <f t="shared" si="83"/>
        <v>14.119982765950281</v>
      </c>
      <c r="L372" s="7">
        <f t="shared" si="89"/>
        <v>0.58833261524792835</v>
      </c>
      <c r="M372" s="7">
        <f t="shared" si="84"/>
        <v>1416.2357344036909</v>
      </c>
      <c r="N372" s="28"/>
      <c r="O372" s="8">
        <f t="shared" si="85"/>
        <v>642.83838260956213</v>
      </c>
      <c r="P372" s="8">
        <f t="shared" si="86"/>
        <v>88598.465947577424</v>
      </c>
      <c r="Q372" s="9" t="b">
        <f t="shared" si="87"/>
        <v>0</v>
      </c>
      <c r="R372" s="7">
        <f t="shared" si="88"/>
        <v>0</v>
      </c>
    </row>
    <row r="373" spans="1:18" x14ac:dyDescent="0.25">
      <c r="A373" s="1">
        <v>366</v>
      </c>
      <c r="B373" s="6">
        <f t="shared" si="75"/>
        <v>-30.875999999999227</v>
      </c>
      <c r="C373" s="6">
        <f t="shared" si="76"/>
        <v>5.7123326152487017</v>
      </c>
      <c r="D373" s="8">
        <f t="shared" si="77"/>
        <v>20479.12940123487</v>
      </c>
      <c r="E373" s="7">
        <f t="shared" si="78"/>
        <v>3.5850729956738099</v>
      </c>
      <c r="F373" s="28"/>
      <c r="G373" s="8">
        <f t="shared" si="79"/>
        <v>63.629365280408557</v>
      </c>
      <c r="H373" s="32">
        <f t="shared" si="80"/>
        <v>5.5573447104556985E-4</v>
      </c>
      <c r="I373" s="7">
        <f t="shared" si="81"/>
        <v>2.3117696438667314</v>
      </c>
      <c r="J373" s="8">
        <f t="shared" si="82"/>
        <v>13205.597135601805</v>
      </c>
      <c r="K373" s="7">
        <f t="shared" si="83"/>
        <v>14.207886828837349</v>
      </c>
      <c r="L373" s="7">
        <f t="shared" si="89"/>
        <v>0.59199528453488959</v>
      </c>
      <c r="M373" s="7">
        <f t="shared" si="84"/>
        <v>1430.4436212325284</v>
      </c>
      <c r="N373" s="28"/>
      <c r="O373" s="8">
        <f t="shared" si="85"/>
        <v>645.82982479734278</v>
      </c>
      <c r="P373" s="8">
        <f t="shared" si="86"/>
        <v>89244.295772374768</v>
      </c>
      <c r="Q373" s="9" t="b">
        <f t="shared" si="87"/>
        <v>0</v>
      </c>
      <c r="R373" s="7">
        <f t="shared" si="88"/>
        <v>0</v>
      </c>
    </row>
    <row r="374" spans="1:18" x14ac:dyDescent="0.25">
      <c r="A374" s="1">
        <v>367</v>
      </c>
      <c r="B374" s="6">
        <f t="shared" si="75"/>
        <v>-30.861999999999227</v>
      </c>
      <c r="C374" s="6">
        <f t="shared" si="76"/>
        <v>5.7299952845356614</v>
      </c>
      <c r="D374" s="8">
        <f t="shared" si="77"/>
        <v>20574.185723859617</v>
      </c>
      <c r="E374" s="7">
        <f t="shared" si="78"/>
        <v>3.5906112836403281</v>
      </c>
      <c r="F374" s="28"/>
      <c r="G374" s="8">
        <f t="shared" si="79"/>
        <v>63.653499269121795</v>
      </c>
      <c r="H374" s="32">
        <f t="shared" si="80"/>
        <v>5.5531314159679797E-4</v>
      </c>
      <c r="I374" s="7">
        <f t="shared" si="81"/>
        <v>2.3126464752204128</v>
      </c>
      <c r="J374" s="8">
        <f t="shared" si="82"/>
        <v>13251.453397810985</v>
      </c>
      <c r="K374" s="7">
        <f t="shared" si="83"/>
        <v>14.296020873752337</v>
      </c>
      <c r="L374" s="7">
        <f t="shared" si="89"/>
        <v>0.5956675364063474</v>
      </c>
      <c r="M374" s="7">
        <f t="shared" si="84"/>
        <v>1444.7396421062806</v>
      </c>
      <c r="N374" s="28"/>
      <c r="O374" s="8">
        <f t="shared" si="85"/>
        <v>648.82752098763694</v>
      </c>
      <c r="P374" s="8">
        <f t="shared" si="86"/>
        <v>89893.123293362398</v>
      </c>
      <c r="Q374" s="9" t="b">
        <f t="shared" si="87"/>
        <v>0</v>
      </c>
      <c r="R374" s="7">
        <f t="shared" si="88"/>
        <v>0</v>
      </c>
    </row>
    <row r="375" spans="1:18" x14ac:dyDescent="0.25">
      <c r="A375" s="1">
        <v>368</v>
      </c>
      <c r="B375" s="6">
        <f t="shared" si="75"/>
        <v>-30.847999999999228</v>
      </c>
      <c r="C375" s="6">
        <f t="shared" si="76"/>
        <v>5.7476675364071177</v>
      </c>
      <c r="D375" s="8">
        <f t="shared" si="77"/>
        <v>20669.440355342318</v>
      </c>
      <c r="E375" s="7">
        <f t="shared" si="78"/>
        <v>3.5961440400679194</v>
      </c>
      <c r="F375" s="28"/>
      <c r="G375" s="8">
        <f t="shared" si="79"/>
        <v>63.67757201246615</v>
      </c>
      <c r="H375" s="32">
        <f t="shared" si="80"/>
        <v>5.5489335850831796E-4</v>
      </c>
      <c r="I375" s="7">
        <f t="shared" si="81"/>
        <v>2.3135210814193403</v>
      </c>
      <c r="J375" s="8">
        <f t="shared" si="82"/>
        <v>13297.350014467429</v>
      </c>
      <c r="K375" s="7">
        <f t="shared" si="83"/>
        <v>14.384384827459101</v>
      </c>
      <c r="L375" s="7">
        <f t="shared" si="89"/>
        <v>0.59934936781079595</v>
      </c>
      <c r="M375" s="7">
        <f t="shared" si="84"/>
        <v>1459.1240269337397</v>
      </c>
      <c r="N375" s="28"/>
      <c r="O375" s="8">
        <f t="shared" si="85"/>
        <v>651.83147104607531</v>
      </c>
      <c r="P375" s="8">
        <f t="shared" si="86"/>
        <v>90544.954764408467</v>
      </c>
      <c r="Q375" s="9" t="b">
        <f t="shared" si="87"/>
        <v>0</v>
      </c>
      <c r="R375" s="7">
        <f t="shared" si="88"/>
        <v>0</v>
      </c>
    </row>
    <row r="376" spans="1:18" x14ac:dyDescent="0.25">
      <c r="A376" s="1">
        <v>369</v>
      </c>
      <c r="B376" s="6">
        <f t="shared" si="75"/>
        <v>-30.833999999999229</v>
      </c>
      <c r="C376" s="6">
        <f t="shared" si="76"/>
        <v>5.7653493678115666</v>
      </c>
      <c r="D376" s="8">
        <f t="shared" si="77"/>
        <v>20764.893291957829</v>
      </c>
      <c r="E376" s="7">
        <f t="shared" si="78"/>
        <v>3.6016712894954788</v>
      </c>
      <c r="F376" s="28"/>
      <c r="G376" s="8">
        <f t="shared" si="79"/>
        <v>63.701583842273678</v>
      </c>
      <c r="H376" s="32">
        <f t="shared" si="80"/>
        <v>5.5447511164879147E-4</v>
      </c>
      <c r="I376" s="7">
        <f t="shared" si="81"/>
        <v>2.3143934745195716</v>
      </c>
      <c r="J376" s="8">
        <f t="shared" si="82"/>
        <v>13343.286955188627</v>
      </c>
      <c r="K376" s="7">
        <f t="shared" si="83"/>
        <v>14.472978617598887</v>
      </c>
      <c r="L376" s="7">
        <f t="shared" si="89"/>
        <v>0.60304077573328696</v>
      </c>
      <c r="M376" s="7">
        <f t="shared" si="84"/>
        <v>1473.5970055513387</v>
      </c>
      <c r="N376" s="28"/>
      <c r="O376" s="8">
        <f t="shared" si="85"/>
        <v>654.84167485518208</v>
      </c>
      <c r="P376" s="8">
        <f t="shared" si="86"/>
        <v>91199.79643926365</v>
      </c>
      <c r="Q376" s="9" t="b">
        <f t="shared" si="87"/>
        <v>0</v>
      </c>
      <c r="R376" s="7">
        <f t="shared" si="88"/>
        <v>0</v>
      </c>
    </row>
    <row r="377" spans="1:18" x14ac:dyDescent="0.25">
      <c r="A377" s="1">
        <v>370</v>
      </c>
      <c r="B377" s="6">
        <f t="shared" si="75"/>
        <v>-30.819999999999229</v>
      </c>
      <c r="C377" s="6">
        <f t="shared" si="76"/>
        <v>5.7830407757340545</v>
      </c>
      <c r="D377" s="8">
        <f t="shared" si="77"/>
        <v>20860.544530513773</v>
      </c>
      <c r="E377" s="7">
        <f t="shared" si="78"/>
        <v>3.6071930562976013</v>
      </c>
      <c r="F377" s="28"/>
      <c r="G377" s="8">
        <f t="shared" si="79"/>
        <v>63.725535087694091</v>
      </c>
      <c r="H377" s="32">
        <f t="shared" si="80"/>
        <v>5.5405839098111647E-4</v>
      </c>
      <c r="I377" s="7">
        <f t="shared" si="81"/>
        <v>2.3152636664797099</v>
      </c>
      <c r="J377" s="8">
        <f t="shared" si="82"/>
        <v>13389.264189827694</v>
      </c>
      <c r="K377" s="7">
        <f t="shared" si="83"/>
        <v>14.561802172684921</v>
      </c>
      <c r="L377" s="7">
        <f t="shared" si="89"/>
        <v>0.60674175719520507</v>
      </c>
      <c r="M377" s="7">
        <f t="shared" si="84"/>
        <v>1488.1588077240237</v>
      </c>
      <c r="N377" s="28"/>
      <c r="O377" s="8">
        <f t="shared" si="85"/>
        <v>657.85813231428233</v>
      </c>
      <c r="P377" s="8">
        <f t="shared" si="86"/>
        <v>91857.654571577936</v>
      </c>
      <c r="Q377" s="9" t="b">
        <f t="shared" si="87"/>
        <v>0</v>
      </c>
      <c r="R377" s="7">
        <f t="shared" si="88"/>
        <v>0</v>
      </c>
    </row>
    <row r="378" spans="1:18" x14ac:dyDescent="0.25">
      <c r="A378" s="1">
        <v>371</v>
      </c>
      <c r="B378" s="6">
        <f t="shared" si="75"/>
        <v>-30.80599999999923</v>
      </c>
      <c r="C378" s="6">
        <f t="shared" si="76"/>
        <v>5.8007417571959721</v>
      </c>
      <c r="D378" s="8">
        <f t="shared" si="77"/>
        <v>20956.394068347821</v>
      </c>
      <c r="E378" s="7">
        <f t="shared" si="78"/>
        <v>3.6127093646861397</v>
      </c>
      <c r="F378" s="28"/>
      <c r="G378" s="8">
        <f t="shared" si="79"/>
        <v>63.749426075223738</v>
      </c>
      <c r="H378" s="32">
        <f t="shared" si="80"/>
        <v>5.5364318656128848E-4</v>
      </c>
      <c r="I378" s="7">
        <f t="shared" si="81"/>
        <v>2.3161316691619565</v>
      </c>
      <c r="J378" s="8">
        <f t="shared" si="82"/>
        <v>13435.281688471767</v>
      </c>
      <c r="K378" s="7">
        <f t="shared" si="83"/>
        <v>14.650855422096802</v>
      </c>
      <c r="L378" s="7">
        <f t="shared" si="89"/>
        <v>0.61045230925403338</v>
      </c>
      <c r="M378" s="7">
        <f t="shared" si="84"/>
        <v>1502.8096631461206</v>
      </c>
      <c r="N378" s="28"/>
      <c r="O378" s="8">
        <f t="shared" si="85"/>
        <v>660.88084333941686</v>
      </c>
      <c r="P378" s="8">
        <f t="shared" si="86"/>
        <v>92518.535414917351</v>
      </c>
      <c r="Q378" s="9" t="b">
        <f t="shared" si="87"/>
        <v>0</v>
      </c>
      <c r="R378" s="7">
        <f t="shared" si="88"/>
        <v>0</v>
      </c>
    </row>
    <row r="379" spans="1:18" x14ac:dyDescent="0.25">
      <c r="A379" s="1">
        <v>372</v>
      </c>
      <c r="B379" s="6">
        <f t="shared" si="75"/>
        <v>-30.791999999999231</v>
      </c>
      <c r="C379" s="6">
        <f t="shared" si="76"/>
        <v>5.8184523092548055</v>
      </c>
      <c r="D379" s="8">
        <f t="shared" si="77"/>
        <v>21052.441903324849</v>
      </c>
      <c r="E379" s="7">
        <f t="shared" si="78"/>
        <v>3.6182202387117486</v>
      </c>
      <c r="F379" s="28"/>
      <c r="G379" s="8">
        <f t="shared" si="79"/>
        <v>63.773257128734052</v>
      </c>
      <c r="H379" s="32">
        <f t="shared" si="80"/>
        <v>5.5322948853729073E-4</v>
      </c>
      <c r="I379" s="7">
        <f t="shared" si="81"/>
        <v>2.3169974943331448</v>
      </c>
      <c r="J379" s="8">
        <f t="shared" si="82"/>
        <v>13481.339421440285</v>
      </c>
      <c r="K379" s="7">
        <f t="shared" si="83"/>
        <v>14.740138296075273</v>
      </c>
      <c r="L379" s="7">
        <f t="shared" si="89"/>
        <v>0.6141724290031364</v>
      </c>
      <c r="M379" s="7">
        <f t="shared" si="84"/>
        <v>1517.5498014421958</v>
      </c>
      <c r="N379" s="28"/>
      <c r="O379" s="8">
        <f t="shared" si="85"/>
        <v>663.90980786325247</v>
      </c>
      <c r="P379" s="8">
        <f t="shared" si="86"/>
        <v>93182.445222780603</v>
      </c>
      <c r="Q379" s="9" t="b">
        <f t="shared" si="87"/>
        <v>0</v>
      </c>
      <c r="R379" s="7">
        <f t="shared" si="88"/>
        <v>0</v>
      </c>
    </row>
    <row r="380" spans="1:18" x14ac:dyDescent="0.25">
      <c r="A380" s="1">
        <v>373</v>
      </c>
      <c r="B380" s="6">
        <f t="shared" si="75"/>
        <v>-30.777999999999231</v>
      </c>
      <c r="C380" s="6">
        <f t="shared" si="76"/>
        <v>5.8361724290039021</v>
      </c>
      <c r="D380" s="8">
        <f t="shared" si="77"/>
        <v>21148.688033834063</v>
      </c>
      <c r="E380" s="7">
        <f t="shared" si="78"/>
        <v>3.6237257022653884</v>
      </c>
      <c r="F380" s="28"/>
      <c r="G380" s="8">
        <f t="shared" si="79"/>
        <v>63.797028569499687</v>
      </c>
      <c r="H380" s="32">
        <f t="shared" si="80"/>
        <v>5.5281728714798837E-4</v>
      </c>
      <c r="I380" s="7">
        <f t="shared" si="81"/>
        <v>2.3178611536657625</v>
      </c>
      <c r="J380" s="8">
        <f t="shared" si="82"/>
        <v>13527.437359283302</v>
      </c>
      <c r="K380" s="7">
        <f t="shared" si="83"/>
        <v>14.829650725716625</v>
      </c>
      <c r="L380" s="7">
        <f t="shared" si="89"/>
        <v>0.61790211357152613</v>
      </c>
      <c r="M380" s="7">
        <f t="shared" si="84"/>
        <v>1532.3794521679124</v>
      </c>
      <c r="N380" s="28"/>
      <c r="O380" s="8">
        <f t="shared" si="85"/>
        <v>666.94502583499093</v>
      </c>
      <c r="P380" s="8">
        <f t="shared" si="86"/>
        <v>93849.3902486156</v>
      </c>
      <c r="Q380" s="9" t="b">
        <f t="shared" si="87"/>
        <v>0</v>
      </c>
      <c r="R380" s="7">
        <f t="shared" si="88"/>
        <v>0</v>
      </c>
    </row>
    <row r="381" spans="1:18" x14ac:dyDescent="0.25">
      <c r="A381" s="1">
        <v>374</v>
      </c>
      <c r="B381" s="6">
        <f t="shared" si="75"/>
        <v>-30.763999999999232</v>
      </c>
      <c r="C381" s="6">
        <f t="shared" si="76"/>
        <v>5.8539021135722926</v>
      </c>
      <c r="D381" s="8">
        <f t="shared" si="77"/>
        <v>21245.13245878652</v>
      </c>
      <c r="E381" s="7">
        <f t="shared" si="78"/>
        <v>3.6292257790798392</v>
      </c>
      <c r="F381" s="28"/>
      <c r="G381" s="8">
        <f t="shared" si="79"/>
        <v>63.820740716226318</v>
      </c>
      <c r="H381" s="32">
        <f t="shared" si="80"/>
        <v>5.5240657272204424E-4</v>
      </c>
      <c r="I381" s="7">
        <f t="shared" si="81"/>
        <v>2.3187226587389622</v>
      </c>
      <c r="J381" s="8">
        <f t="shared" si="82"/>
        <v>13573.575472779978</v>
      </c>
      <c r="K381" s="7">
        <f t="shared" si="83"/>
        <v>14.919392642967583</v>
      </c>
      <c r="L381" s="7">
        <f t="shared" si="89"/>
        <v>0.62164136012364946</v>
      </c>
      <c r="M381" s="7">
        <f t="shared" si="84"/>
        <v>1547.2988448108799</v>
      </c>
      <c r="N381" s="28"/>
      <c r="O381" s="8">
        <f t="shared" si="85"/>
        <v>669.98649722029177</v>
      </c>
      <c r="P381" s="8">
        <f t="shared" si="86"/>
        <v>94519.376745835893</v>
      </c>
      <c r="Q381" s="9" t="b">
        <f t="shared" si="87"/>
        <v>0</v>
      </c>
      <c r="R381" s="7">
        <f t="shared" si="88"/>
        <v>0</v>
      </c>
    </row>
    <row r="382" spans="1:18" x14ac:dyDescent="0.25">
      <c r="A382" s="1">
        <v>375</v>
      </c>
      <c r="B382" s="6">
        <f t="shared" si="75"/>
        <v>-30.749999999999233</v>
      </c>
      <c r="C382" s="6">
        <f t="shared" si="76"/>
        <v>5.8716413601244142</v>
      </c>
      <c r="D382" s="8">
        <f t="shared" si="77"/>
        <v>21341.775177612137</v>
      </c>
      <c r="E382" s="7">
        <f t="shared" si="78"/>
        <v>3.6347204927311716</v>
      </c>
      <c r="F382" s="28"/>
      <c r="G382" s="8">
        <f t="shared" si="79"/>
        <v>63.844393885077949</v>
      </c>
      <c r="H382" s="32">
        <f t="shared" si="80"/>
        <v>5.5199733567685321E-4</v>
      </c>
      <c r="I382" s="7">
        <f t="shared" si="81"/>
        <v>2.3195820210395519</v>
      </c>
      <c r="J382" s="8">
        <f t="shared" si="82"/>
        <v>13619.753732936812</v>
      </c>
      <c r="K382" s="7">
        <f t="shared" si="83"/>
        <v>15.00936398062005</v>
      </c>
      <c r="L382" s="7">
        <f t="shared" si="89"/>
        <v>0.62539016585916873</v>
      </c>
      <c r="M382" s="7">
        <f t="shared" si="84"/>
        <v>1562.3082087915</v>
      </c>
      <c r="N382" s="28"/>
      <c r="O382" s="8">
        <f t="shared" si="85"/>
        <v>673.03422200117632</v>
      </c>
      <c r="P382" s="8">
        <f t="shared" si="86"/>
        <v>95192.410967837073</v>
      </c>
      <c r="Q382" s="9" t="b">
        <f t="shared" si="87"/>
        <v>0</v>
      </c>
      <c r="R382" s="7">
        <f t="shared" si="88"/>
        <v>0</v>
      </c>
    </row>
    <row r="383" spans="1:18" x14ac:dyDescent="0.25">
      <c r="A383" s="1">
        <v>376</v>
      </c>
      <c r="B383" s="6">
        <f t="shared" si="75"/>
        <v>-30.735999999999233</v>
      </c>
      <c r="C383" s="6">
        <f t="shared" si="76"/>
        <v>5.8893901658599326</v>
      </c>
      <c r="D383" s="8">
        <f t="shared" si="77"/>
        <v>21438.616190257235</v>
      </c>
      <c r="E383" s="7">
        <f t="shared" si="78"/>
        <v>3.6402098666402245</v>
      </c>
      <c r="F383" s="28"/>
      <c r="G383" s="8">
        <f t="shared" si="79"/>
        <v>63.867988389704045</v>
      </c>
      <c r="H383" s="32">
        <f t="shared" si="80"/>
        <v>5.5158956651748723E-4</v>
      </c>
      <c r="I383" s="7">
        <f t="shared" si="81"/>
        <v>2.3204392519629837</v>
      </c>
      <c r="J383" s="8">
        <f t="shared" si="82"/>
        <v>13665.972110986175</v>
      </c>
      <c r="K383" s="7">
        <f t="shared" si="83"/>
        <v>15.09956467230584</v>
      </c>
      <c r="L383" s="7">
        <f t="shared" si="89"/>
        <v>0.62914852801274335</v>
      </c>
      <c r="M383" s="7">
        <f t="shared" si="84"/>
        <v>1577.4077734638058</v>
      </c>
      <c r="N383" s="28"/>
      <c r="O383" s="8">
        <f t="shared" si="85"/>
        <v>676.08820017595201</v>
      </c>
      <c r="P383" s="8">
        <f t="shared" si="86"/>
        <v>95868.499168013019</v>
      </c>
      <c r="Q383" s="9" t="b">
        <f t="shared" si="87"/>
        <v>0</v>
      </c>
      <c r="R383" s="7">
        <f t="shared" si="88"/>
        <v>0</v>
      </c>
    </row>
    <row r="384" spans="1:18" x14ac:dyDescent="0.25">
      <c r="A384" s="1">
        <v>377</v>
      </c>
      <c r="B384" s="6">
        <f t="shared" si="75"/>
        <v>-30.721999999999234</v>
      </c>
      <c r="C384" s="6">
        <f t="shared" si="76"/>
        <v>5.9071485280135079</v>
      </c>
      <c r="D384" s="8">
        <f t="shared" si="77"/>
        <v>21535.655497181771</v>
      </c>
      <c r="E384" s="7">
        <f t="shared" si="78"/>
        <v>3.6456939240740427</v>
      </c>
      <c r="F384" s="28"/>
      <c r="G384" s="8">
        <f t="shared" si="79"/>
        <v>63.891524541266065</v>
      </c>
      <c r="H384" s="32">
        <f t="shared" si="80"/>
        <v>5.511832558356592E-4</v>
      </c>
      <c r="I384" s="7">
        <f t="shared" si="81"/>
        <v>2.3212943628143137</v>
      </c>
      <c r="J384" s="8">
        <f t="shared" si="82"/>
        <v>13712.230578384628</v>
      </c>
      <c r="K384" s="7">
        <f t="shared" si="83"/>
        <v>15.189994652491634</v>
      </c>
      <c r="L384" s="7">
        <f t="shared" si="89"/>
        <v>0.63291644385381818</v>
      </c>
      <c r="M384" s="7">
        <f t="shared" si="84"/>
        <v>1592.5977681162974</v>
      </c>
      <c r="N384" s="28"/>
      <c r="O384" s="8">
        <f t="shared" si="85"/>
        <v>679.14843175912438</v>
      </c>
      <c r="P384" s="8">
        <f t="shared" si="86"/>
        <v>96547.647599772143</v>
      </c>
      <c r="Q384" s="9" t="b">
        <f t="shared" si="87"/>
        <v>0</v>
      </c>
      <c r="R384" s="7">
        <f t="shared" si="88"/>
        <v>0</v>
      </c>
    </row>
    <row r="385" spans="1:18" x14ac:dyDescent="0.25">
      <c r="A385" s="1">
        <v>378</v>
      </c>
      <c r="B385" s="6">
        <f t="shared" si="75"/>
        <v>-30.707999999999235</v>
      </c>
      <c r="C385" s="6">
        <f t="shared" si="76"/>
        <v>5.9249164438545812</v>
      </c>
      <c r="D385" s="8">
        <f t="shared" si="77"/>
        <v>21632.893099356694</v>
      </c>
      <c r="E385" s="7">
        <f t="shared" si="78"/>
        <v>3.6511726881473034</v>
      </c>
      <c r="F385" s="28"/>
      <c r="G385" s="8">
        <f t="shared" si="79"/>
        <v>63.915002648463854</v>
      </c>
      <c r="H385" s="32">
        <f t="shared" si="80"/>
        <v>5.5077839430869727E-4</v>
      </c>
      <c r="I385" s="7">
        <f t="shared" si="81"/>
        <v>2.3221473648091648</v>
      </c>
      <c r="J385" s="8">
        <f t="shared" si="82"/>
        <v>13758.529106811402</v>
      </c>
      <c r="K385" s="7">
        <f t="shared" si="83"/>
        <v>15.280653856473796</v>
      </c>
      <c r="L385" s="7">
        <f t="shared" si="89"/>
        <v>0.63669391068640813</v>
      </c>
      <c r="M385" s="7">
        <f t="shared" si="84"/>
        <v>1607.8784219727711</v>
      </c>
      <c r="N385" s="28"/>
      <c r="O385" s="8">
        <f t="shared" si="85"/>
        <v>682.2149167813127</v>
      </c>
      <c r="P385" s="8">
        <f t="shared" si="86"/>
        <v>97229.862516553461</v>
      </c>
      <c r="Q385" s="9" t="b">
        <f t="shared" si="87"/>
        <v>0</v>
      </c>
      <c r="R385" s="7">
        <f t="shared" si="88"/>
        <v>0</v>
      </c>
    </row>
    <row r="386" spans="1:18" x14ac:dyDescent="0.25">
      <c r="A386" s="1">
        <v>379</v>
      </c>
      <c r="B386" s="6">
        <f t="shared" ref="B386:B449" si="90">B385+$O$2/1000</f>
        <v>-30.693999999999235</v>
      </c>
      <c r="C386" s="6">
        <f t="shared" ref="C386:C449" si="91">B386-($D$3-L385)</f>
        <v>5.9426939106871757</v>
      </c>
      <c r="D386" s="8">
        <f t="shared" ref="D386:D449" si="92">1.5*$B$3*POWER(C386,1.5)</f>
        <v>21730.328998261455</v>
      </c>
      <c r="E386" s="7">
        <f t="shared" ref="E386:E449" si="93">D386/$B$3/(B386-($D$3-L385))</f>
        <v>3.6566461818237408</v>
      </c>
      <c r="F386" s="28"/>
      <c r="G386" s="8">
        <f t="shared" ref="G386:G449" si="94">18*LOG10(12*C386/$D$4*1000)</f>
        <v>63.93842301756159</v>
      </c>
      <c r="H386" s="32">
        <f t="shared" ref="H386:H449" si="95">(E386/G386)*(E386/G386)/C386</f>
        <v>5.5037497269853995E-4</v>
      </c>
      <c r="I386" s="7">
        <f t="shared" ref="I386:I449" si="96">0.2*G386*SQRT($I$4*$D$4/1000)</f>
        <v>2.3229982690746667</v>
      </c>
      <c r="J386" s="8">
        <f t="shared" ref="J386:J449" si="97">I386*$B$3*C386</f>
        <v>13804.867668166869</v>
      </c>
      <c r="K386" s="7">
        <f t="shared" ref="K386:K449" si="98">IF(D386&lt;J386,0,0.91*POWER(H386,7/6)*(1-POWER(J386/D386,3/8))*D386*3600*24*365/1000000)</f>
        <v>15.371542220373396</v>
      </c>
      <c r="L386" s="7">
        <f t="shared" si="89"/>
        <v>0.64048092584889149</v>
      </c>
      <c r="M386" s="7">
        <f t="shared" ref="M386:M449" si="99">IF((K386+M385)&lt;0,0,(K386+M385))</f>
        <v>1623.2499641931445</v>
      </c>
      <c r="N386" s="28"/>
      <c r="O386" s="8">
        <f t="shared" ref="O386:O449" si="100">D386*3600*24*365/1000000000</f>
        <v>685.28765528917324</v>
      </c>
      <c r="P386" s="8">
        <f t="shared" ref="P386:P449" si="101">O386+P385</f>
        <v>97915.15017184263</v>
      </c>
      <c r="Q386" s="9" t="b">
        <f t="shared" ref="Q386:Q449" si="102">IF($D$2+P386/475000*1000&lt;B386,$D$2+P386/475000*1000)</f>
        <v>0</v>
      </c>
      <c r="R386" s="7">
        <f t="shared" ref="R386:R449" si="103">Q386-Q385</f>
        <v>0</v>
      </c>
    </row>
    <row r="387" spans="1:18" x14ac:dyDescent="0.25">
      <c r="A387" s="1">
        <v>380</v>
      </c>
      <c r="B387" s="6">
        <f t="shared" si="90"/>
        <v>-30.679999999999236</v>
      </c>
      <c r="C387" s="6">
        <f t="shared" si="91"/>
        <v>5.9604809258496552</v>
      </c>
      <c r="D387" s="8">
        <f t="shared" si="92"/>
        <v>21827.963195881253</v>
      </c>
      <c r="E387" s="7">
        <f t="shared" si="93"/>
        <v>3.6621144279175288</v>
      </c>
      <c r="F387" s="28"/>
      <c r="G387" s="8">
        <f t="shared" si="94"/>
        <v>63.961785952413393</v>
      </c>
      <c r="H387" s="32">
        <f t="shared" si="95"/>
        <v>5.4997298185074245E-4</v>
      </c>
      <c r="I387" s="7">
        <f t="shared" si="96"/>
        <v>2.3238470866503889</v>
      </c>
      <c r="J387" s="8">
        <f t="shared" si="97"/>
        <v>13851.246234570934</v>
      </c>
      <c r="K387" s="7">
        <f t="shared" si="98"/>
        <v>15.462659681131177</v>
      </c>
      <c r="L387" s="7">
        <f t="shared" si="89"/>
        <v>0.64427748671379903</v>
      </c>
      <c r="M387" s="7">
        <f t="shared" si="99"/>
        <v>1638.7126238742756</v>
      </c>
      <c r="N387" s="28"/>
      <c r="O387" s="8">
        <f t="shared" si="100"/>
        <v>688.36664734531121</v>
      </c>
      <c r="P387" s="8">
        <f t="shared" si="101"/>
        <v>98603.516819187935</v>
      </c>
      <c r="Q387" s="9" t="b">
        <f t="shared" si="102"/>
        <v>0</v>
      </c>
      <c r="R387" s="7">
        <f t="shared" si="103"/>
        <v>0</v>
      </c>
    </row>
    <row r="388" spans="1:18" x14ac:dyDescent="0.25">
      <c r="A388" s="1">
        <v>381</v>
      </c>
      <c r="B388" s="6">
        <f t="shared" si="90"/>
        <v>-30.665999999999237</v>
      </c>
      <c r="C388" s="6">
        <f t="shared" si="91"/>
        <v>5.9782774867145605</v>
      </c>
      <c r="D388" s="8">
        <f t="shared" si="92"/>
        <v>21925.79569470468</v>
      </c>
      <c r="E388" s="7">
        <f t="shared" si="93"/>
        <v>3.66757744909467</v>
      </c>
      <c r="F388" s="28"/>
      <c r="G388" s="8">
        <f t="shared" si="94"/>
        <v>63.985091754488607</v>
      </c>
      <c r="H388" s="32">
        <f t="shared" si="95"/>
        <v>5.495724126934955E-4</v>
      </c>
      <c r="I388" s="7">
        <f t="shared" si="96"/>
        <v>2.3246938284892553</v>
      </c>
      <c r="J388" s="8">
        <f t="shared" si="97"/>
        <v>13897.664778361595</v>
      </c>
      <c r="K388" s="7">
        <f t="shared" si="98"/>
        <v>15.554006176502705</v>
      </c>
      <c r="L388" s="7">
        <f t="shared" si="89"/>
        <v>0.64808359068761268</v>
      </c>
      <c r="M388" s="7">
        <f t="shared" si="99"/>
        <v>1654.2666300507783</v>
      </c>
      <c r="N388" s="28"/>
      <c r="O388" s="8">
        <f t="shared" si="100"/>
        <v>691.45189302820677</v>
      </c>
      <c r="P388" s="8">
        <f t="shared" si="101"/>
        <v>99294.968712216141</v>
      </c>
      <c r="Q388" s="9" t="b">
        <f t="shared" si="102"/>
        <v>0</v>
      </c>
      <c r="R388" s="7">
        <f t="shared" si="103"/>
        <v>0</v>
      </c>
    </row>
    <row r="389" spans="1:18" x14ac:dyDescent="0.25">
      <c r="A389" s="1">
        <v>382</v>
      </c>
      <c r="B389" s="6">
        <f t="shared" si="90"/>
        <v>-30.651999999999237</v>
      </c>
      <c r="C389" s="6">
        <f t="shared" si="91"/>
        <v>5.9960835906883752</v>
      </c>
      <c r="D389" s="8">
        <f t="shared" si="92"/>
        <v>22023.826497721107</v>
      </c>
      <c r="E389" s="7">
        <f t="shared" si="93"/>
        <v>3.6730352678743561</v>
      </c>
      <c r="F389" s="28"/>
      <c r="G389" s="8">
        <f t="shared" si="94"/>
        <v>64.008340722896776</v>
      </c>
      <c r="H389" s="32">
        <f t="shared" si="95"/>
        <v>5.4917325623666277E-4</v>
      </c>
      <c r="I389" s="7">
        <f t="shared" si="96"/>
        <v>2.3255385054584563</v>
      </c>
      <c r="J389" s="8">
        <f t="shared" si="97"/>
        <v>13944.123272093419</v>
      </c>
      <c r="K389" s="7">
        <f t="shared" si="98"/>
        <v>15.645581645053474</v>
      </c>
      <c r="L389" s="7">
        <f t="shared" si="89"/>
        <v>0.65189923521056137</v>
      </c>
      <c r="M389" s="7">
        <f t="shared" si="99"/>
        <v>1669.9122116958317</v>
      </c>
      <c r="N389" s="28"/>
      <c r="O389" s="8">
        <f t="shared" si="100"/>
        <v>694.54339243213292</v>
      </c>
      <c r="P389" s="8">
        <f t="shared" si="101"/>
        <v>99989.512104648267</v>
      </c>
      <c r="Q389" s="9" t="b">
        <f t="shared" si="102"/>
        <v>0</v>
      </c>
      <c r="R389" s="7">
        <f t="shared" si="103"/>
        <v>0</v>
      </c>
    </row>
    <row r="390" spans="1:18" x14ac:dyDescent="0.25">
      <c r="A390" s="1">
        <v>383</v>
      </c>
      <c r="B390" s="6">
        <f t="shared" si="90"/>
        <v>-30.637999999999238</v>
      </c>
      <c r="C390" s="6">
        <f t="shared" si="91"/>
        <v>6.0138992352113263</v>
      </c>
      <c r="D390" s="8">
        <f t="shared" si="92"/>
        <v>22122.055608418166</v>
      </c>
      <c r="E390" s="7">
        <f t="shared" si="93"/>
        <v>3.6784879066303153</v>
      </c>
      <c r="F390" s="28"/>
      <c r="G390" s="8">
        <f t="shared" si="94"/>
        <v>64.03153315441223</v>
      </c>
      <c r="H390" s="32">
        <f t="shared" si="95"/>
        <v>5.4877550357082918E-4</v>
      </c>
      <c r="I390" s="7">
        <f t="shared" si="96"/>
        <v>2.3263811283403379</v>
      </c>
      <c r="J390" s="8">
        <f t="shared" si="97"/>
        <v>13990.621688536021</v>
      </c>
      <c r="K390" s="7">
        <f t="shared" si="98"/>
        <v>15.737386026154017</v>
      </c>
      <c r="L390" s="7">
        <f t="shared" si="89"/>
        <v>0.65572441775641743</v>
      </c>
      <c r="M390" s="7">
        <f t="shared" si="99"/>
        <v>1685.6495977219859</v>
      </c>
      <c r="N390" s="28"/>
      <c r="O390" s="8">
        <f t="shared" si="100"/>
        <v>697.64114566707519</v>
      </c>
      <c r="P390" s="8">
        <f t="shared" si="101"/>
        <v>100687.15325031534</v>
      </c>
      <c r="Q390" s="9" t="b">
        <f t="shared" si="102"/>
        <v>0</v>
      </c>
      <c r="R390" s="7">
        <f t="shared" si="103"/>
        <v>0</v>
      </c>
    </row>
    <row r="391" spans="1:18" x14ac:dyDescent="0.25">
      <c r="A391" s="1">
        <v>384</v>
      </c>
      <c r="B391" s="6">
        <f t="shared" si="90"/>
        <v>-30.623999999999238</v>
      </c>
      <c r="C391" s="6">
        <f t="shared" si="91"/>
        <v>6.0317244177571787</v>
      </c>
      <c r="D391" s="8">
        <f t="shared" si="92"/>
        <v>22220.483030779269</v>
      </c>
      <c r="E391" s="7">
        <f t="shared" si="93"/>
        <v>3.6839353875921406</v>
      </c>
      <c r="F391" s="28"/>
      <c r="G391" s="8">
        <f t="shared" si="94"/>
        <v>64.054669343498432</v>
      </c>
      <c r="H391" s="32">
        <f t="shared" si="95"/>
        <v>5.4837914586636249E-4</v>
      </c>
      <c r="I391" s="7">
        <f t="shared" si="96"/>
        <v>2.3272217078332895</v>
      </c>
      <c r="J391" s="8">
        <f t="shared" si="97"/>
        <v>14037.160000672617</v>
      </c>
      <c r="K391" s="7">
        <f t="shared" si="98"/>
        <v>15.829419259975186</v>
      </c>
      <c r="L391" s="7">
        <f t="shared" si="89"/>
        <v>0.65955913583229941</v>
      </c>
      <c r="M391" s="7">
        <f t="shared" si="99"/>
        <v>1701.479016981961</v>
      </c>
      <c r="N391" s="28"/>
      <c r="O391" s="8">
        <f t="shared" si="100"/>
        <v>700.74515285865505</v>
      </c>
      <c r="P391" s="8">
        <f t="shared" si="101"/>
        <v>101387.898403174</v>
      </c>
      <c r="Q391" s="9" t="b">
        <f t="shared" si="102"/>
        <v>0</v>
      </c>
      <c r="R391" s="7">
        <f t="shared" si="103"/>
        <v>0</v>
      </c>
    </row>
    <row r="392" spans="1:18" x14ac:dyDescent="0.25">
      <c r="A392" s="1">
        <v>385</v>
      </c>
      <c r="B392" s="6">
        <f t="shared" si="90"/>
        <v>-30.609999999999239</v>
      </c>
      <c r="C392" s="6">
        <f t="shared" si="91"/>
        <v>6.0495591358330572</v>
      </c>
      <c r="D392" s="8">
        <f t="shared" si="92"/>
        <v>22319.108769281251</v>
      </c>
      <c r="E392" s="7">
        <f t="shared" si="93"/>
        <v>3.6893777328466082</v>
      </c>
      <c r="F392" s="28"/>
      <c r="G392" s="8">
        <f t="shared" si="94"/>
        <v>64.077749582331975</v>
      </c>
      <c r="H392" s="32">
        <f t="shared" si="95"/>
        <v>5.4798417437248829E-4</v>
      </c>
      <c r="I392" s="7">
        <f t="shared" si="96"/>
        <v>2.3280602545526139</v>
      </c>
      <c r="J392" s="8">
        <f t="shared" si="97"/>
        <v>14083.738181698598</v>
      </c>
      <c r="K392" s="7">
        <f t="shared" si="98"/>
        <v>15.921681287483246</v>
      </c>
      <c r="L392" s="7">
        <f t="shared" ref="L392:L455" si="104">K392*1000000/$O$3/1000/$B$3</f>
        <v>0.66340338697846846</v>
      </c>
      <c r="M392" s="7">
        <f t="shared" si="99"/>
        <v>1717.4006982694443</v>
      </c>
      <c r="N392" s="28"/>
      <c r="O392" s="8">
        <f t="shared" si="100"/>
        <v>703.85541414805346</v>
      </c>
      <c r="P392" s="8">
        <f t="shared" si="101"/>
        <v>102091.75381732205</v>
      </c>
      <c r="Q392" s="9" t="b">
        <f t="shared" si="102"/>
        <v>0</v>
      </c>
      <c r="R392" s="7">
        <f t="shared" si="103"/>
        <v>0</v>
      </c>
    </row>
    <row r="393" spans="1:18" x14ac:dyDescent="0.25">
      <c r="A393" s="1">
        <v>386</v>
      </c>
      <c r="B393" s="6">
        <f t="shared" si="90"/>
        <v>-30.59599999999924</v>
      </c>
      <c r="C393" s="6">
        <f t="shared" si="91"/>
        <v>6.0674033869792261</v>
      </c>
      <c r="D393" s="8">
        <f t="shared" si="92"/>
        <v>22417.932828891862</v>
      </c>
      <c r="E393" s="7">
        <f t="shared" si="93"/>
        <v>3.6948149643389812</v>
      </c>
      <c r="F393" s="28"/>
      <c r="G393" s="8">
        <f t="shared" si="94"/>
        <v>64.100774160826205</v>
      </c>
      <c r="H393" s="32">
        <f t="shared" si="95"/>
        <v>5.4759058041638166E-4</v>
      </c>
      <c r="I393" s="7">
        <f t="shared" si="96"/>
        <v>2.3288967790313859</v>
      </c>
      <c r="J393" s="8">
        <f t="shared" si="97"/>
        <v>14130.356205020042</v>
      </c>
      <c r="K393" s="7">
        <f t="shared" si="98"/>
        <v>16.014172050435494</v>
      </c>
      <c r="L393" s="7">
        <f t="shared" si="104"/>
        <v>0.66725716876814556</v>
      </c>
      <c r="M393" s="7">
        <f t="shared" si="99"/>
        <v>1733.4148703198798</v>
      </c>
      <c r="N393" s="28"/>
      <c r="O393" s="8">
        <f t="shared" si="100"/>
        <v>706.97192969193372</v>
      </c>
      <c r="P393" s="8">
        <f t="shared" si="101"/>
        <v>102798.72574701399</v>
      </c>
      <c r="Q393" s="9" t="b">
        <f t="shared" si="102"/>
        <v>0</v>
      </c>
      <c r="R393" s="7">
        <f t="shared" si="103"/>
        <v>0</v>
      </c>
    </row>
    <row r="394" spans="1:18" x14ac:dyDescent="0.25">
      <c r="A394" s="1">
        <v>387</v>
      </c>
      <c r="B394" s="6">
        <f t="shared" si="90"/>
        <v>-30.58199999999924</v>
      </c>
      <c r="C394" s="6">
        <f t="shared" si="91"/>
        <v>6.085257168768905</v>
      </c>
      <c r="D394" s="8">
        <f t="shared" si="92"/>
        <v>22516.95521506737</v>
      </c>
      <c r="E394" s="7">
        <f t="shared" si="93"/>
        <v>3.7002471038742848</v>
      </c>
      <c r="F394" s="28"/>
      <c r="G394" s="8">
        <f t="shared" si="94"/>
        <v>64.123743366654665</v>
      </c>
      <c r="H394" s="32">
        <f t="shared" si="95"/>
        <v>5.4719835540226495E-4</v>
      </c>
      <c r="I394" s="7">
        <f t="shared" si="96"/>
        <v>2.3297312917213042</v>
      </c>
      <c r="J394" s="8">
        <f t="shared" si="97"/>
        <v>14177.014044252308</v>
      </c>
      <c r="K394" s="7">
        <f t="shared" si="98"/>
        <v>16.10689149137534</v>
      </c>
      <c r="L394" s="7">
        <f t="shared" si="104"/>
        <v>0.67112047880730574</v>
      </c>
      <c r="M394" s="7">
        <f t="shared" si="99"/>
        <v>1749.5217618112551</v>
      </c>
      <c r="N394" s="28"/>
      <c r="O394" s="8">
        <f t="shared" si="100"/>
        <v>710.09469966236463</v>
      </c>
      <c r="P394" s="8">
        <f t="shared" si="101"/>
        <v>103508.82044667636</v>
      </c>
      <c r="Q394" s="9" t="b">
        <f t="shared" si="102"/>
        <v>0</v>
      </c>
      <c r="R394" s="7">
        <f t="shared" si="103"/>
        <v>0</v>
      </c>
    </row>
    <row r="395" spans="1:18" x14ac:dyDescent="0.25">
      <c r="A395" s="1">
        <v>388</v>
      </c>
      <c r="B395" s="6">
        <f t="shared" si="90"/>
        <v>-30.567999999999241</v>
      </c>
      <c r="C395" s="6">
        <f t="shared" si="91"/>
        <v>6.1031204788080622</v>
      </c>
      <c r="D395" s="8">
        <f t="shared" si="92"/>
        <v>22616.17593375019</v>
      </c>
      <c r="E395" s="7">
        <f t="shared" si="93"/>
        <v>3.7056741731185885</v>
      </c>
      <c r="F395" s="28"/>
      <c r="G395" s="8">
        <f t="shared" si="94"/>
        <v>64.146657485274105</v>
      </c>
      <c r="H395" s="32">
        <f t="shared" si="95"/>
        <v>5.4680749081052727E-4</v>
      </c>
      <c r="I395" s="7">
        <f t="shared" si="96"/>
        <v>2.3305638029935283</v>
      </c>
      <c r="J395" s="8">
        <f t="shared" si="97"/>
        <v>14223.711673218602</v>
      </c>
      <c r="K395" s="7">
        <f t="shared" si="98"/>
        <v>16.1998395536278</v>
      </c>
      <c r="L395" s="7">
        <f t="shared" si="104"/>
        <v>0.67499331473449165</v>
      </c>
      <c r="M395" s="7">
        <f t="shared" si="99"/>
        <v>1765.7216013648829</v>
      </c>
      <c r="N395" s="28"/>
      <c r="O395" s="8">
        <f t="shared" si="100"/>
        <v>713.22372424674597</v>
      </c>
      <c r="P395" s="8">
        <f t="shared" si="101"/>
        <v>104222.04417092311</v>
      </c>
      <c r="Q395" s="9" t="b">
        <f t="shared" si="102"/>
        <v>0</v>
      </c>
      <c r="R395" s="7">
        <f t="shared" si="103"/>
        <v>0</v>
      </c>
    </row>
    <row r="396" spans="1:18" x14ac:dyDescent="0.25">
      <c r="A396" s="1">
        <v>389</v>
      </c>
      <c r="B396" s="6">
        <f t="shared" si="90"/>
        <v>-30.553999999999242</v>
      </c>
      <c r="C396" s="6">
        <f t="shared" si="91"/>
        <v>6.1209933147352515</v>
      </c>
      <c r="D396" s="8">
        <f t="shared" si="92"/>
        <v>22715.594991366608</v>
      </c>
      <c r="E396" s="7">
        <f t="shared" si="93"/>
        <v>3.7110961936002562</v>
      </c>
      <c r="F396" s="28"/>
      <c r="G396" s="8">
        <f t="shared" si="94"/>
        <v>64.169516799947289</v>
      </c>
      <c r="H396" s="32">
        <f t="shared" si="95"/>
        <v>5.4641797819684676E-4</v>
      </c>
      <c r="I396" s="7">
        <f t="shared" si="96"/>
        <v>2.3313943231395045</v>
      </c>
      <c r="J396" s="8">
        <f t="shared" si="97"/>
        <v>14270.449065948626</v>
      </c>
      <c r="K396" s="7">
        <f t="shared" si="98"/>
        <v>16.293016181295119</v>
      </c>
      <c r="L396" s="7">
        <f t="shared" si="104"/>
        <v>0.67887567422063</v>
      </c>
      <c r="M396" s="7">
        <f t="shared" si="99"/>
        <v>1782.014617546178</v>
      </c>
      <c r="N396" s="28"/>
      <c r="O396" s="8">
        <f t="shared" si="100"/>
        <v>716.35900364773727</v>
      </c>
      <c r="P396" s="8">
        <f t="shared" si="101"/>
        <v>104938.40317457085</v>
      </c>
      <c r="Q396" s="9" t="b">
        <f t="shared" si="102"/>
        <v>0</v>
      </c>
      <c r="R396" s="7">
        <f t="shared" si="103"/>
        <v>0</v>
      </c>
    </row>
    <row r="397" spans="1:18" x14ac:dyDescent="0.25">
      <c r="A397" s="1">
        <v>390</v>
      </c>
      <c r="B397" s="6">
        <f t="shared" si="90"/>
        <v>-30.539999999999242</v>
      </c>
      <c r="C397" s="6">
        <f t="shared" si="91"/>
        <v>6.138875674221385</v>
      </c>
      <c r="D397" s="8">
        <f t="shared" si="92"/>
        <v>22815.212394824288</v>
      </c>
      <c r="E397" s="7">
        <f t="shared" si="93"/>
        <v>3.7165131867111842</v>
      </c>
      <c r="F397" s="28"/>
      <c r="G397" s="8">
        <f t="shared" si="94"/>
        <v>64.192321591765534</v>
      </c>
      <c r="H397" s="32">
        <f t="shared" si="95"/>
        <v>5.460298091913313E-4</v>
      </c>
      <c r="I397" s="7">
        <f t="shared" si="96"/>
        <v>2.332222862371788</v>
      </c>
      <c r="J397" s="8">
        <f t="shared" si="97"/>
        <v>14317.226196677138</v>
      </c>
      <c r="K397" s="7">
        <f t="shared" si="98"/>
        <v>16.386421319251877</v>
      </c>
      <c r="L397" s="7">
        <f t="shared" si="104"/>
        <v>0.68276755496882824</v>
      </c>
      <c r="M397" s="7">
        <f t="shared" si="99"/>
        <v>1798.4010388654299</v>
      </c>
      <c r="N397" s="28"/>
      <c r="O397" s="8">
        <f t="shared" si="100"/>
        <v>719.50053808317875</v>
      </c>
      <c r="P397" s="8">
        <f t="shared" si="101"/>
        <v>105657.90371265402</v>
      </c>
      <c r="Q397" s="9" t="b">
        <f t="shared" si="102"/>
        <v>0</v>
      </c>
      <c r="R397" s="7">
        <f t="shared" si="103"/>
        <v>0</v>
      </c>
    </row>
    <row r="398" spans="1:18" x14ac:dyDescent="0.25">
      <c r="A398" s="1">
        <v>391</v>
      </c>
      <c r="B398" s="6">
        <f t="shared" si="90"/>
        <v>-30.525999999999243</v>
      </c>
      <c r="C398" s="6">
        <f t="shared" si="91"/>
        <v>6.1567675549695835</v>
      </c>
      <c r="D398" s="8">
        <f t="shared" si="92"/>
        <v>22915.028151510141</v>
      </c>
      <c r="E398" s="7">
        <f t="shared" si="93"/>
        <v>3.7219251737080321</v>
      </c>
      <c r="F398" s="28"/>
      <c r="G398" s="8">
        <f t="shared" si="94"/>
        <v>64.215072139670781</v>
      </c>
      <c r="H398" s="32">
        <f t="shared" si="95"/>
        <v>5.4564297549766956E-4</v>
      </c>
      <c r="I398" s="7">
        <f t="shared" si="96"/>
        <v>2.3330494308248428</v>
      </c>
      <c r="J398" s="8">
        <f t="shared" si="97"/>
        <v>14364.043039842647</v>
      </c>
      <c r="K398" s="7">
        <f t="shared" si="98"/>
        <v>16.480054913140901</v>
      </c>
      <c r="L398" s="7">
        <f t="shared" si="104"/>
        <v>0.68666895471420419</v>
      </c>
      <c r="M398" s="7">
        <f t="shared" si="99"/>
        <v>1814.8810937785709</v>
      </c>
      <c r="N398" s="28"/>
      <c r="O398" s="8">
        <f t="shared" si="100"/>
        <v>722.64832778602386</v>
      </c>
      <c r="P398" s="8">
        <f t="shared" si="101"/>
        <v>106380.55204044004</v>
      </c>
      <c r="Q398" s="9" t="b">
        <f t="shared" si="102"/>
        <v>0</v>
      </c>
      <c r="R398" s="7">
        <f t="shared" si="103"/>
        <v>0</v>
      </c>
    </row>
    <row r="399" spans="1:18" x14ac:dyDescent="0.25">
      <c r="A399" s="1">
        <v>392</v>
      </c>
      <c r="B399" s="6">
        <f t="shared" si="90"/>
        <v>-30.511999999999244</v>
      </c>
      <c r="C399" s="6">
        <f t="shared" si="91"/>
        <v>6.1746689547149636</v>
      </c>
      <c r="D399" s="8">
        <f t="shared" si="92"/>
        <v>23015.042269287933</v>
      </c>
      <c r="E399" s="7">
        <f t="shared" si="93"/>
        <v>3.7273321757134359</v>
      </c>
      <c r="F399" s="28"/>
      <c r="G399" s="8">
        <f t="shared" si="94"/>
        <v>64.237768720477661</v>
      </c>
      <c r="H399" s="32">
        <f t="shared" si="95"/>
        <v>5.4525746889229451E-4</v>
      </c>
      <c r="I399" s="7">
        <f t="shared" si="96"/>
        <v>2.3338740385558441</v>
      </c>
      <c r="J399" s="8">
        <f t="shared" si="97"/>
        <v>14410.899570086003</v>
      </c>
      <c r="K399" s="7">
        <f t="shared" si="98"/>
        <v>16.573916909368617</v>
      </c>
      <c r="L399" s="7">
        <f t="shared" si="104"/>
        <v>0.69057987122369224</v>
      </c>
      <c r="M399" s="7">
        <f t="shared" si="99"/>
        <v>1831.4550106879394</v>
      </c>
      <c r="N399" s="28"/>
      <c r="O399" s="8">
        <f t="shared" si="100"/>
        <v>725.80237300426415</v>
      </c>
      <c r="P399" s="8">
        <f t="shared" si="101"/>
        <v>107106.35441344431</v>
      </c>
      <c r="Q399" s="9" t="b">
        <f t="shared" si="102"/>
        <v>0</v>
      </c>
      <c r="R399" s="7">
        <f t="shared" si="103"/>
        <v>0</v>
      </c>
    </row>
    <row r="400" spans="1:18" x14ac:dyDescent="0.25">
      <c r="A400" s="1">
        <v>393</v>
      </c>
      <c r="B400" s="6">
        <f t="shared" si="90"/>
        <v>-30.497999999999244</v>
      </c>
      <c r="C400" s="6">
        <f t="shared" si="91"/>
        <v>6.1925798712244458</v>
      </c>
      <c r="D400" s="8">
        <f t="shared" si="92"/>
        <v>23115.254756495975</v>
      </c>
      <c r="E400" s="7">
        <f t="shared" si="93"/>
        <v>3.7327342137172055</v>
      </c>
      <c r="F400" s="28"/>
      <c r="G400" s="8">
        <f t="shared" si="94"/>
        <v>64.260411608894941</v>
      </c>
      <c r="H400" s="32">
        <f t="shared" si="95"/>
        <v>5.4487328122356058E-4</v>
      </c>
      <c r="I400" s="7">
        <f t="shared" si="96"/>
        <v>2.334696695545456</v>
      </c>
      <c r="J400" s="8">
        <f t="shared" si="97"/>
        <v>14457.795762249018</v>
      </c>
      <c r="K400" s="7">
        <f t="shared" si="98"/>
        <v>16.668007255100918</v>
      </c>
      <c r="L400" s="7">
        <f t="shared" si="104"/>
        <v>0.69450030229587145</v>
      </c>
      <c r="M400" s="7">
        <f t="shared" si="99"/>
        <v>1848.1230179430404</v>
      </c>
      <c r="N400" s="28"/>
      <c r="O400" s="8">
        <f t="shared" si="100"/>
        <v>728.96267400085708</v>
      </c>
      <c r="P400" s="8">
        <f t="shared" si="101"/>
        <v>107835.31708744516</v>
      </c>
      <c r="Q400" s="9" t="b">
        <f t="shared" si="102"/>
        <v>0</v>
      </c>
      <c r="R400" s="7">
        <f t="shared" si="103"/>
        <v>0</v>
      </c>
    </row>
    <row r="401" spans="1:18" x14ac:dyDescent="0.25">
      <c r="A401" s="1">
        <v>394</v>
      </c>
      <c r="B401" s="6">
        <f t="shared" si="90"/>
        <v>-30.483999999999245</v>
      </c>
      <c r="C401" s="6">
        <f t="shared" si="91"/>
        <v>6.2105003022966265</v>
      </c>
      <c r="D401" s="8">
        <f t="shared" si="92"/>
        <v>23215.665621945111</v>
      </c>
      <c r="E401" s="7">
        <f t="shared" si="93"/>
        <v>3.7381313085775099</v>
      </c>
      <c r="F401" s="28"/>
      <c r="G401" s="8">
        <f t="shared" si="94"/>
        <v>64.283001077547112</v>
      </c>
      <c r="H401" s="32">
        <f t="shared" si="95"/>
        <v>5.4449040441092251E-4</v>
      </c>
      <c r="I401" s="7">
        <f t="shared" si="96"/>
        <v>2.3355174116986199</v>
      </c>
      <c r="J401" s="8">
        <f t="shared" si="97"/>
        <v>14504.731591373315</v>
      </c>
      <c r="K401" s="7">
        <f t="shared" si="98"/>
        <v>16.762325898258485</v>
      </c>
      <c r="L401" s="7">
        <f t="shared" si="104"/>
        <v>0.69843024576077017</v>
      </c>
      <c r="M401" s="7">
        <f t="shared" si="99"/>
        <v>1864.8853438412989</v>
      </c>
      <c r="N401" s="28"/>
      <c r="O401" s="8">
        <f t="shared" si="100"/>
        <v>732.12923105366087</v>
      </c>
      <c r="P401" s="8">
        <f t="shared" si="101"/>
        <v>108567.44631849883</v>
      </c>
      <c r="Q401" s="9" t="b">
        <f t="shared" si="102"/>
        <v>0</v>
      </c>
      <c r="R401" s="7">
        <f t="shared" si="103"/>
        <v>0</v>
      </c>
    </row>
    <row r="402" spans="1:18" x14ac:dyDescent="0.25">
      <c r="A402" s="1">
        <v>395</v>
      </c>
      <c r="B402" s="6">
        <f t="shared" si="90"/>
        <v>-30.469999999999246</v>
      </c>
      <c r="C402" s="6">
        <f t="shared" si="91"/>
        <v>6.2284302457615226</v>
      </c>
      <c r="D402" s="8">
        <f t="shared" si="92"/>
        <v>23316.27487491618</v>
      </c>
      <c r="E402" s="7">
        <f t="shared" si="93"/>
        <v>3.7435234810220468</v>
      </c>
      <c r="F402" s="28"/>
      <c r="G402" s="8">
        <f t="shared" si="94"/>
        <v>64.305537396995305</v>
      </c>
      <c r="H402" s="32">
        <f t="shared" si="95"/>
        <v>5.4410883044414072E-4</v>
      </c>
      <c r="I402" s="7">
        <f t="shared" si="96"/>
        <v>2.3363361968453082</v>
      </c>
      <c r="J402" s="8">
        <f t="shared" si="97"/>
        <v>14551.707032698765</v>
      </c>
      <c r="K402" s="7">
        <f t="shared" si="98"/>
        <v>16.85687278751281</v>
      </c>
      <c r="L402" s="7">
        <f t="shared" si="104"/>
        <v>0.7023696994797004</v>
      </c>
      <c r="M402" s="7">
        <f t="shared" si="99"/>
        <v>1881.7422166288118</v>
      </c>
      <c r="N402" s="28"/>
      <c r="O402" s="8">
        <f t="shared" si="100"/>
        <v>735.30204445535674</v>
      </c>
      <c r="P402" s="8">
        <f t="shared" si="101"/>
        <v>109302.74836295418</v>
      </c>
      <c r="Q402" s="9" t="b">
        <f t="shared" si="102"/>
        <v>0</v>
      </c>
      <c r="R402" s="7">
        <f t="shared" si="103"/>
        <v>0</v>
      </c>
    </row>
    <row r="403" spans="1:18" x14ac:dyDescent="0.25">
      <c r="A403" s="1">
        <v>396</v>
      </c>
      <c r="B403" s="6">
        <f t="shared" si="90"/>
        <v>-30.455999999999246</v>
      </c>
      <c r="C403" s="6">
        <f t="shared" si="91"/>
        <v>6.2463696994804572</v>
      </c>
      <c r="D403" s="8">
        <f t="shared" si="92"/>
        <v>23417.082525158119</v>
      </c>
      <c r="E403" s="7">
        <f t="shared" si="93"/>
        <v>3.7489107516492082</v>
      </c>
      <c r="F403" s="28"/>
      <c r="G403" s="8">
        <f t="shared" si="94"/>
        <v>64.328020835758181</v>
      </c>
      <c r="H403" s="32">
        <f t="shared" si="95"/>
        <v>5.4372855138248573E-4</v>
      </c>
      <c r="I403" s="7">
        <f t="shared" si="96"/>
        <v>2.3371530607412891</v>
      </c>
      <c r="J403" s="8">
        <f t="shared" si="97"/>
        <v>14598.722061662398</v>
      </c>
      <c r="K403" s="7">
        <f t="shared" si="98"/>
        <v>16.951647872281875</v>
      </c>
      <c r="L403" s="7">
        <f t="shared" si="104"/>
        <v>0.70631866134507815</v>
      </c>
      <c r="M403" s="7">
        <f t="shared" si="99"/>
        <v>1898.6938645010937</v>
      </c>
      <c r="N403" s="28"/>
      <c r="O403" s="8">
        <f t="shared" si="100"/>
        <v>738.4811145133865</v>
      </c>
      <c r="P403" s="8">
        <f t="shared" si="101"/>
        <v>110041.22947746757</v>
      </c>
      <c r="Q403" s="9" t="b">
        <f t="shared" si="102"/>
        <v>0</v>
      </c>
      <c r="R403" s="7">
        <f t="shared" si="103"/>
        <v>0</v>
      </c>
    </row>
    <row r="404" spans="1:18" x14ac:dyDescent="0.25">
      <c r="A404" s="1">
        <v>397</v>
      </c>
      <c r="B404" s="6">
        <f t="shared" si="90"/>
        <v>-30.441999999999247</v>
      </c>
      <c r="C404" s="6">
        <f t="shared" si="91"/>
        <v>6.2643186613458326</v>
      </c>
      <c r="D404" s="8">
        <f t="shared" si="92"/>
        <v>23518.08858288551</v>
      </c>
      <c r="E404" s="7">
        <f t="shared" si="93"/>
        <v>3.7542931409292102</v>
      </c>
      <c r="F404" s="28"/>
      <c r="G404" s="8">
        <f t="shared" si="94"/>
        <v>64.350451660332453</v>
      </c>
      <c r="H404" s="32">
        <f t="shared" si="95"/>
        <v>5.4334955935395849E-4</v>
      </c>
      <c r="I404" s="7">
        <f t="shared" si="96"/>
        <v>2.3379680130688691</v>
      </c>
      <c r="J404" s="8">
        <f t="shared" si="97"/>
        <v>14645.776653896955</v>
      </c>
      <c r="K404" s="7">
        <f t="shared" si="98"/>
        <v>17.046651102725757</v>
      </c>
      <c r="L404" s="7">
        <f t="shared" si="104"/>
        <v>0.71027712928023989</v>
      </c>
      <c r="M404" s="7">
        <f t="shared" si="99"/>
        <v>1915.7405156038194</v>
      </c>
      <c r="N404" s="28"/>
      <c r="O404" s="8">
        <f t="shared" si="100"/>
        <v>741.66644154987739</v>
      </c>
      <c r="P404" s="8">
        <f t="shared" si="101"/>
        <v>110782.89591901745</v>
      </c>
      <c r="Q404" s="9" t="b">
        <f t="shared" si="102"/>
        <v>0</v>
      </c>
      <c r="R404" s="7">
        <f t="shared" si="103"/>
        <v>0</v>
      </c>
    </row>
    <row r="405" spans="1:18" x14ac:dyDescent="0.25">
      <c r="A405" s="1">
        <v>398</v>
      </c>
      <c r="B405" s="6">
        <f t="shared" si="90"/>
        <v>-30.427999999999248</v>
      </c>
      <c r="C405" s="6">
        <f t="shared" si="91"/>
        <v>6.2822771292809954</v>
      </c>
      <c r="D405" s="8">
        <f t="shared" si="92"/>
        <v>23619.293058776708</v>
      </c>
      <c r="E405" s="7">
        <f t="shared" si="93"/>
        <v>3.7596706692052488</v>
      </c>
      <c r="F405" s="28"/>
      <c r="G405" s="8">
        <f t="shared" si="94"/>
        <v>64.372830135213292</v>
      </c>
      <c r="H405" s="32">
        <f t="shared" si="95"/>
        <v>5.4297184655452131E-4</v>
      </c>
      <c r="I405" s="7">
        <f t="shared" si="96"/>
        <v>2.3387810634376347</v>
      </c>
      <c r="J405" s="8">
        <f t="shared" si="97"/>
        <v>14692.870785229738</v>
      </c>
      <c r="K405" s="7">
        <f t="shared" si="98"/>
        <v>17.141882429742843</v>
      </c>
      <c r="L405" s="7">
        <f t="shared" si="104"/>
        <v>0.71424510123928509</v>
      </c>
      <c r="M405" s="7">
        <f t="shared" si="99"/>
        <v>1932.8823980335621</v>
      </c>
      <c r="N405" s="28"/>
      <c r="O405" s="8">
        <f t="shared" si="100"/>
        <v>744.85802590158232</v>
      </c>
      <c r="P405" s="8">
        <f t="shared" si="101"/>
        <v>111527.75394491904</v>
      </c>
      <c r="Q405" s="9" t="b">
        <f t="shared" si="102"/>
        <v>0</v>
      </c>
      <c r="R405" s="7">
        <f t="shared" si="103"/>
        <v>0</v>
      </c>
    </row>
    <row r="406" spans="1:18" x14ac:dyDescent="0.25">
      <c r="A406" s="1">
        <v>399</v>
      </c>
      <c r="B406" s="6">
        <f t="shared" si="90"/>
        <v>-30.413999999999248</v>
      </c>
      <c r="C406" s="6">
        <f t="shared" si="91"/>
        <v>6.3002451012400371</v>
      </c>
      <c r="D406" s="8">
        <f t="shared" si="92"/>
        <v>23720.695963971459</v>
      </c>
      <c r="E406" s="7">
        <f t="shared" si="93"/>
        <v>3.7650433566945933</v>
      </c>
      <c r="F406" s="28"/>
      <c r="G406" s="8">
        <f t="shared" si="94"/>
        <v>64.395156522914249</v>
      </c>
      <c r="H406" s="32">
        <f t="shared" si="95"/>
        <v>5.4259540524733655E-4</v>
      </c>
      <c r="I406" s="7">
        <f t="shared" si="96"/>
        <v>2.339592221385177</v>
      </c>
      <c r="J406" s="8">
        <f t="shared" si="97"/>
        <v>14740.004431681256</v>
      </c>
      <c r="K406" s="7">
        <f t="shared" si="98"/>
        <v>17.237341804965293</v>
      </c>
      <c r="L406" s="7">
        <f t="shared" si="104"/>
        <v>0.71822257520688726</v>
      </c>
      <c r="M406" s="7">
        <f t="shared" si="99"/>
        <v>1950.1197398385275</v>
      </c>
      <c r="N406" s="28"/>
      <c r="O406" s="8">
        <f t="shared" si="100"/>
        <v>748.05586791980386</v>
      </c>
      <c r="P406" s="8">
        <f t="shared" si="101"/>
        <v>112275.80981283884</v>
      </c>
      <c r="Q406" s="9" t="b">
        <f t="shared" si="102"/>
        <v>0</v>
      </c>
      <c r="R406" s="7">
        <f t="shared" si="103"/>
        <v>0</v>
      </c>
    </row>
    <row r="407" spans="1:18" x14ac:dyDescent="0.25">
      <c r="A407" s="1">
        <v>400</v>
      </c>
      <c r="B407" s="6">
        <f t="shared" si="90"/>
        <v>-30.399999999999249</v>
      </c>
      <c r="C407" s="6">
        <f t="shared" si="91"/>
        <v>6.3182225752076384</v>
      </c>
      <c r="D407" s="8">
        <f t="shared" si="92"/>
        <v>23822.297310068952</v>
      </c>
      <c r="E407" s="7">
        <f t="shared" si="93"/>
        <v>3.7704112234897118</v>
      </c>
      <c r="F407" s="28"/>
      <c r="G407" s="8">
        <f t="shared" si="94"/>
        <v>64.417431083987154</v>
      </c>
      <c r="H407" s="32">
        <f t="shared" si="95"/>
        <v>5.4222022776201936E-4</v>
      </c>
      <c r="I407" s="7">
        <f t="shared" si="96"/>
        <v>2.3404014963778139</v>
      </c>
      <c r="J407" s="8">
        <f t="shared" si="97"/>
        <v>14787.177569464042</v>
      </c>
      <c r="K407" s="7">
        <f t="shared" si="98"/>
        <v>17.333029180755123</v>
      </c>
      <c r="L407" s="7">
        <f t="shared" si="104"/>
        <v>0.72220954919813019</v>
      </c>
      <c r="M407" s="7">
        <f t="shared" si="99"/>
        <v>1967.4527690192826</v>
      </c>
      <c r="N407" s="28"/>
      <c r="O407" s="8">
        <f t="shared" si="100"/>
        <v>751.2599679703344</v>
      </c>
      <c r="P407" s="8">
        <f t="shared" si="101"/>
        <v>113027.06978080916</v>
      </c>
      <c r="Q407" s="9" t="b">
        <f t="shared" si="102"/>
        <v>0</v>
      </c>
      <c r="R407" s="7">
        <f t="shared" si="103"/>
        <v>0</v>
      </c>
    </row>
    <row r="408" spans="1:18" x14ac:dyDescent="0.25">
      <c r="A408" s="1">
        <v>401</v>
      </c>
      <c r="B408" s="6">
        <f t="shared" si="90"/>
        <v>-30.38599999999925</v>
      </c>
      <c r="C408" s="6">
        <f t="shared" si="91"/>
        <v>6.3362095491988839</v>
      </c>
      <c r="D408" s="8">
        <f t="shared" si="92"/>
        <v>23924.097109125654</v>
      </c>
      <c r="E408" s="7">
        <f t="shared" si="93"/>
        <v>3.7757742895593607</v>
      </c>
      <c r="F408" s="28"/>
      <c r="G408" s="8">
        <f t="shared" si="94"/>
        <v>64.439654077041581</v>
      </c>
      <c r="H408" s="32">
        <f t="shared" si="95"/>
        <v>5.418463064939007E-4</v>
      </c>
      <c r="I408" s="7">
        <f t="shared" si="96"/>
        <v>2.3412088978112982</v>
      </c>
      <c r="J408" s="8">
        <f t="shared" si="97"/>
        <v>14834.390174981343</v>
      </c>
      <c r="K408" s="7">
        <f t="shared" si="98"/>
        <v>17.428944510200427</v>
      </c>
      <c r="L408" s="7">
        <f t="shared" si="104"/>
        <v>0.72620602125835099</v>
      </c>
      <c r="M408" s="7">
        <f t="shared" si="99"/>
        <v>1984.881713529483</v>
      </c>
      <c r="N408" s="28"/>
      <c r="O408" s="8">
        <f t="shared" si="100"/>
        <v>754.47032643338662</v>
      </c>
      <c r="P408" s="8">
        <f t="shared" si="101"/>
        <v>113781.54010724254</v>
      </c>
      <c r="Q408" s="9" t="b">
        <f t="shared" si="102"/>
        <v>0</v>
      </c>
      <c r="R408" s="7">
        <f t="shared" si="103"/>
        <v>0</v>
      </c>
    </row>
    <row r="409" spans="1:18" x14ac:dyDescent="0.25">
      <c r="A409" s="1">
        <v>402</v>
      </c>
      <c r="B409" s="6">
        <f t="shared" si="90"/>
        <v>-30.37199999999925</v>
      </c>
      <c r="C409" s="6">
        <f t="shared" si="91"/>
        <v>6.3542060212590989</v>
      </c>
      <c r="D409" s="8">
        <f t="shared" si="92"/>
        <v>24026.095373653192</v>
      </c>
      <c r="E409" s="7">
        <f t="shared" si="93"/>
        <v>3.7811325747496571</v>
      </c>
      <c r="F409" s="28"/>
      <c r="G409" s="8">
        <f t="shared" si="94"/>
        <v>64.46182575876422</v>
      </c>
      <c r="H409" s="32">
        <f t="shared" si="95"/>
        <v>5.4147363390329476E-4</v>
      </c>
      <c r="I409" s="7">
        <f t="shared" si="96"/>
        <v>2.34201443501152</v>
      </c>
      <c r="J409" s="8">
        <f t="shared" si="97"/>
        <v>14881.642224825928</v>
      </c>
      <c r="K409" s="7">
        <f t="shared" si="98"/>
        <v>17.525087747110824</v>
      </c>
      <c r="L409" s="7">
        <f t="shared" si="104"/>
        <v>0.73021198946295107</v>
      </c>
      <c r="M409" s="7">
        <f t="shared" si="99"/>
        <v>2002.4068012765938</v>
      </c>
      <c r="N409" s="28"/>
      <c r="O409" s="8">
        <f t="shared" si="100"/>
        <v>757.68694370352694</v>
      </c>
      <c r="P409" s="8">
        <f t="shared" si="101"/>
        <v>114539.22705094606</v>
      </c>
      <c r="Q409" s="9" t="b">
        <f t="shared" si="102"/>
        <v>0</v>
      </c>
      <c r="R409" s="7">
        <f t="shared" si="103"/>
        <v>0</v>
      </c>
    </row>
    <row r="410" spans="1:18" x14ac:dyDescent="0.25">
      <c r="A410" s="1">
        <v>403</v>
      </c>
      <c r="B410" s="6">
        <f t="shared" si="90"/>
        <v>-30.357999999999251</v>
      </c>
      <c r="C410" s="6">
        <f t="shared" si="91"/>
        <v>6.3722119894637004</v>
      </c>
      <c r="D410" s="8">
        <f t="shared" si="92"/>
        <v>24128.292116616482</v>
      </c>
      <c r="E410" s="7">
        <f t="shared" si="93"/>
        <v>3.7864860987851681</v>
      </c>
      <c r="F410" s="28"/>
      <c r="G410" s="8">
        <f t="shared" si="94"/>
        <v>64.483946383937962</v>
      </c>
      <c r="H410" s="32">
        <f t="shared" si="95"/>
        <v>5.411022025147836E-4</v>
      </c>
      <c r="I410" s="7">
        <f t="shared" si="96"/>
        <v>2.3428181172352018</v>
      </c>
      <c r="J410" s="8">
        <f t="shared" si="97"/>
        <v>14928.933695778927</v>
      </c>
      <c r="K410" s="7">
        <f t="shared" si="98"/>
        <v>17.621458846014086</v>
      </c>
      <c r="L410" s="7">
        <f t="shared" si="104"/>
        <v>0.73422745191725358</v>
      </c>
      <c r="M410" s="7">
        <f t="shared" si="99"/>
        <v>2020.0282601226079</v>
      </c>
      <c r="N410" s="28"/>
      <c r="O410" s="8">
        <f t="shared" si="100"/>
        <v>760.90982018961734</v>
      </c>
      <c r="P410" s="8">
        <f t="shared" si="101"/>
        <v>115300.13687113568</v>
      </c>
      <c r="Q410" s="9" t="b">
        <f t="shared" si="102"/>
        <v>0</v>
      </c>
      <c r="R410" s="7">
        <f t="shared" si="103"/>
        <v>0</v>
      </c>
    </row>
    <row r="411" spans="1:18" x14ac:dyDescent="0.25">
      <c r="A411" s="1">
        <v>404</v>
      </c>
      <c r="B411" s="6">
        <f t="shared" si="90"/>
        <v>-30.343999999999252</v>
      </c>
      <c r="C411" s="6">
        <f t="shared" si="91"/>
        <v>6.3902274519180047</v>
      </c>
      <c r="D411" s="8">
        <f t="shared" si="92"/>
        <v>24230.687351431487</v>
      </c>
      <c r="E411" s="7">
        <f t="shared" si="93"/>
        <v>3.7918348812699509</v>
      </c>
      <c r="F411" s="28"/>
      <c r="G411" s="8">
        <f t="shared" si="94"/>
        <v>64.506016205460654</v>
      </c>
      <c r="H411" s="32">
        <f t="shared" si="95"/>
        <v>5.4073200491650669E-4</v>
      </c>
      <c r="I411" s="7">
        <f t="shared" si="96"/>
        <v>2.343619953670578</v>
      </c>
      <c r="J411" s="8">
        <f t="shared" si="97"/>
        <v>14976.264564808531</v>
      </c>
      <c r="K411" s="7">
        <f t="shared" si="98"/>
        <v>17.718057762151769</v>
      </c>
      <c r="L411" s="7">
        <f t="shared" si="104"/>
        <v>0.73825240675632375</v>
      </c>
      <c r="M411" s="7">
        <f t="shared" si="99"/>
        <v>2037.7463178847597</v>
      </c>
      <c r="N411" s="28"/>
      <c r="O411" s="8">
        <f t="shared" si="100"/>
        <v>764.13895631474338</v>
      </c>
      <c r="P411" s="8">
        <f t="shared" si="101"/>
        <v>116064.27582745042</v>
      </c>
      <c r="Q411" s="9" t="b">
        <f t="shared" si="102"/>
        <v>0</v>
      </c>
      <c r="R411" s="7">
        <f t="shared" si="103"/>
        <v>0</v>
      </c>
    </row>
    <row r="412" spans="1:18" x14ac:dyDescent="0.25">
      <c r="A412" s="1">
        <v>405</v>
      </c>
      <c r="B412" s="6">
        <f t="shared" si="90"/>
        <v>-30.329999999999252</v>
      </c>
      <c r="C412" s="6">
        <f t="shared" si="91"/>
        <v>6.4082524067570716</v>
      </c>
      <c r="D412" s="8">
        <f t="shared" si="92"/>
        <v>24333.28109196329</v>
      </c>
      <c r="E412" s="7">
        <f t="shared" si="93"/>
        <v>3.7971789416886077</v>
      </c>
      <c r="F412" s="28"/>
      <c r="G412" s="8">
        <f t="shared" si="94"/>
        <v>64.528035474363762</v>
      </c>
      <c r="H412" s="32">
        <f t="shared" si="95"/>
        <v>5.4036303375946276E-4</v>
      </c>
      <c r="I412" s="7">
        <f t="shared" si="96"/>
        <v>2.3444199534380759</v>
      </c>
      <c r="J412" s="8">
        <f t="shared" si="97"/>
        <v>15023.634809068852</v>
      </c>
      <c r="K412" s="7">
        <f t="shared" si="98"/>
        <v>17.814884451475482</v>
      </c>
      <c r="L412" s="7">
        <f t="shared" si="104"/>
        <v>0.74228685214481172</v>
      </c>
      <c r="M412" s="7">
        <f t="shared" si="99"/>
        <v>2055.5612023362351</v>
      </c>
      <c r="N412" s="28"/>
      <c r="O412" s="8">
        <f t="shared" si="100"/>
        <v>767.37435251615432</v>
      </c>
      <c r="P412" s="8">
        <f t="shared" si="101"/>
        <v>116831.65017996657</v>
      </c>
      <c r="Q412" s="9" t="b">
        <f t="shared" si="102"/>
        <v>0</v>
      </c>
      <c r="R412" s="7">
        <f t="shared" si="103"/>
        <v>0</v>
      </c>
    </row>
    <row r="413" spans="1:18" x14ac:dyDescent="0.25">
      <c r="A413" s="1">
        <v>406</v>
      </c>
      <c r="B413" s="6">
        <f t="shared" si="90"/>
        <v>-30.315999999999253</v>
      </c>
      <c r="C413" s="6">
        <f t="shared" si="91"/>
        <v>6.4262868521455623</v>
      </c>
      <c r="D413" s="8">
        <f t="shared" si="92"/>
        <v>24436.073352524152</v>
      </c>
      <c r="E413" s="7">
        <f t="shared" si="93"/>
        <v>3.8025182994073181</v>
      </c>
      <c r="F413" s="28"/>
      <c r="G413" s="8">
        <f t="shared" si="94"/>
        <v>64.55000443983073</v>
      </c>
      <c r="H413" s="32">
        <f t="shared" si="95"/>
        <v>5.3999528175681746E-4</v>
      </c>
      <c r="I413" s="7">
        <f t="shared" si="96"/>
        <v>2.3452181255909785</v>
      </c>
      <c r="J413" s="8">
        <f t="shared" si="97"/>
        <v>15071.044405898765</v>
      </c>
      <c r="K413" s="7">
        <f t="shared" si="98"/>
        <v>17.911938870643151</v>
      </c>
      <c r="L413" s="7">
        <f t="shared" si="104"/>
        <v>0.74633078627679783</v>
      </c>
      <c r="M413" s="7">
        <f t="shared" si="99"/>
        <v>2073.4731412068782</v>
      </c>
      <c r="N413" s="28"/>
      <c r="O413" s="8">
        <f t="shared" si="100"/>
        <v>770.61600924520167</v>
      </c>
      <c r="P413" s="8">
        <f t="shared" si="101"/>
        <v>117602.26618921178</v>
      </c>
      <c r="Q413" s="9" t="b">
        <f t="shared" si="102"/>
        <v>0</v>
      </c>
      <c r="R413" s="7">
        <f t="shared" si="103"/>
        <v>0</v>
      </c>
    </row>
    <row r="414" spans="1:18" x14ac:dyDescent="0.25">
      <c r="A414" s="1">
        <v>407</v>
      </c>
      <c r="B414" s="6">
        <f t="shared" si="90"/>
        <v>-30.301999999999254</v>
      </c>
      <c r="C414" s="6">
        <f t="shared" si="91"/>
        <v>6.444330786277547</v>
      </c>
      <c r="D414" s="8">
        <f t="shared" si="92"/>
        <v>24539.064147871417</v>
      </c>
      <c r="E414" s="7">
        <f t="shared" si="93"/>
        <v>3.8078529736748621</v>
      </c>
      <c r="F414" s="28"/>
      <c r="G414" s="8">
        <f t="shared" si="94"/>
        <v>64.571923349215112</v>
      </c>
      <c r="H414" s="32">
        <f t="shared" si="95"/>
        <v>5.3962874168322547E-4</v>
      </c>
      <c r="I414" s="7">
        <f t="shared" si="96"/>
        <v>2.3460144791160871</v>
      </c>
      <c r="J414" s="8">
        <f t="shared" si="97"/>
        <v>15118.493332820683</v>
      </c>
      <c r="K414" s="7">
        <f t="shared" si="98"/>
        <v>18.009220977014838</v>
      </c>
      <c r="L414" s="7">
        <f t="shared" si="104"/>
        <v>0.75038420737561828</v>
      </c>
      <c r="M414" s="7">
        <f t="shared" si="99"/>
        <v>2091.4823621838932</v>
      </c>
      <c r="N414" s="28"/>
      <c r="O414" s="8">
        <f t="shared" si="100"/>
        <v>773.86392696727307</v>
      </c>
      <c r="P414" s="8">
        <f t="shared" si="101"/>
        <v>118376.13011617905</v>
      </c>
      <c r="Q414" s="9" t="b">
        <f t="shared" si="102"/>
        <v>0</v>
      </c>
      <c r="R414" s="7">
        <f t="shared" si="103"/>
        <v>0</v>
      </c>
    </row>
    <row r="415" spans="1:18" x14ac:dyDescent="0.25">
      <c r="A415" s="1">
        <v>408</v>
      </c>
      <c r="B415" s="6">
        <f t="shared" si="90"/>
        <v>-30.287999999999254</v>
      </c>
      <c r="C415" s="6">
        <f t="shared" si="91"/>
        <v>6.4623842073763633</v>
      </c>
      <c r="D415" s="8">
        <f t="shared" si="92"/>
        <v>24642.253493205637</v>
      </c>
      <c r="E415" s="7">
        <f t="shared" si="93"/>
        <v>3.8131829836236313</v>
      </c>
      <c r="F415" s="28"/>
      <c r="G415" s="8">
        <f t="shared" si="94"/>
        <v>64.593792448058494</v>
      </c>
      <c r="H415" s="32">
        <f t="shared" si="95"/>
        <v>5.3926340637415764E-4</v>
      </c>
      <c r="I415" s="7">
        <f t="shared" si="96"/>
        <v>2.3468090229343703</v>
      </c>
      <c r="J415" s="8">
        <f t="shared" si="97"/>
        <v>15165.981567539427</v>
      </c>
      <c r="K415" s="7">
        <f t="shared" si="98"/>
        <v>18.106730728649513</v>
      </c>
      <c r="L415" s="7">
        <f t="shared" si="104"/>
        <v>0.75444711369372963</v>
      </c>
      <c r="M415" s="7">
        <f t="shared" si="99"/>
        <v>2109.5890929125426</v>
      </c>
      <c r="N415" s="28"/>
      <c r="O415" s="8">
        <f t="shared" si="100"/>
        <v>777.11810616173295</v>
      </c>
      <c r="P415" s="8">
        <f t="shared" si="101"/>
        <v>119153.24822234079</v>
      </c>
      <c r="Q415" s="9" t="b">
        <f t="shared" si="102"/>
        <v>0</v>
      </c>
      <c r="R415" s="7">
        <f t="shared" si="103"/>
        <v>0</v>
      </c>
    </row>
    <row r="416" spans="1:18" x14ac:dyDescent="0.25">
      <c r="A416" s="1">
        <v>409</v>
      </c>
      <c r="B416" s="6">
        <f t="shared" si="90"/>
        <v>-30.273999999999255</v>
      </c>
      <c r="C416" s="6">
        <f t="shared" si="91"/>
        <v>6.4804471136944741</v>
      </c>
      <c r="D416" s="8">
        <f t="shared" si="92"/>
        <v>24745.641404168717</v>
      </c>
      <c r="E416" s="7">
        <f t="shared" si="93"/>
        <v>3.818508348270639</v>
      </c>
      <c r="F416" s="28"/>
      <c r="G416" s="8">
        <f t="shared" si="94"/>
        <v>64.61561198010827</v>
      </c>
      <c r="H416" s="32">
        <f t="shared" si="95"/>
        <v>5.3889926872523869E-4</v>
      </c>
      <c r="I416" s="7">
        <f t="shared" si="96"/>
        <v>2.3476017659016111</v>
      </c>
      <c r="J416" s="8">
        <f t="shared" si="97"/>
        <v>15213.509087941145</v>
      </c>
      <c r="K416" s="7">
        <f t="shared" si="98"/>
        <v>18.204468084300863</v>
      </c>
      <c r="L416" s="7">
        <f t="shared" si="104"/>
        <v>0.75851950351253605</v>
      </c>
      <c r="M416" s="7">
        <f t="shared" si="99"/>
        <v>2127.7935609968436</v>
      </c>
      <c r="N416" s="28"/>
      <c r="O416" s="8">
        <f t="shared" si="100"/>
        <v>780.37854732186463</v>
      </c>
      <c r="P416" s="8">
        <f t="shared" si="101"/>
        <v>119933.62676966265</v>
      </c>
      <c r="Q416" s="9" t="b">
        <f t="shared" si="102"/>
        <v>0</v>
      </c>
      <c r="R416" s="7">
        <f t="shared" si="103"/>
        <v>0</v>
      </c>
    </row>
    <row r="417" spans="1:18" x14ac:dyDescent="0.25">
      <c r="A417" s="1">
        <v>410</v>
      </c>
      <c r="B417" s="6">
        <f t="shared" si="90"/>
        <v>-30.259999999999255</v>
      </c>
      <c r="C417" s="6">
        <f t="shared" si="91"/>
        <v>6.4985195035132826</v>
      </c>
      <c r="D417" s="8">
        <f t="shared" si="92"/>
        <v>24849.22789684184</v>
      </c>
      <c r="E417" s="7">
        <f t="shared" si="93"/>
        <v>3.8238290865184981</v>
      </c>
      <c r="F417" s="28"/>
      <c r="G417" s="8">
        <f t="shared" si="94"/>
        <v>64.637382187335007</v>
      </c>
      <c r="H417" s="32">
        <f t="shared" si="95"/>
        <v>5.3853632169159377E-4</v>
      </c>
      <c r="I417" s="7">
        <f t="shared" si="96"/>
        <v>2.3483927168090371</v>
      </c>
      <c r="J417" s="8">
        <f t="shared" si="97"/>
        <v>15261.075872092073</v>
      </c>
      <c r="K417" s="7">
        <f t="shared" si="98"/>
        <v>18.302433003413803</v>
      </c>
      <c r="L417" s="7">
        <f t="shared" si="104"/>
        <v>0.76260137514224191</v>
      </c>
      <c r="M417" s="7">
        <f t="shared" si="99"/>
        <v>2146.0959940002572</v>
      </c>
      <c r="N417" s="28"/>
      <c r="O417" s="8">
        <f t="shared" si="100"/>
        <v>783.64525095480417</v>
      </c>
      <c r="P417" s="8">
        <f t="shared" si="101"/>
        <v>120717.27202061746</v>
      </c>
      <c r="Q417" s="9" t="b">
        <f t="shared" si="102"/>
        <v>0</v>
      </c>
      <c r="R417" s="7">
        <f t="shared" si="103"/>
        <v>0</v>
      </c>
    </row>
    <row r="418" spans="1:18" x14ac:dyDescent="0.25">
      <c r="A418" s="1">
        <v>411</v>
      </c>
      <c r="B418" s="6">
        <f t="shared" si="90"/>
        <v>-30.245999999999256</v>
      </c>
      <c r="C418" s="6">
        <f t="shared" si="91"/>
        <v>6.516601375142983</v>
      </c>
      <c r="D418" s="8">
        <f t="shared" si="92"/>
        <v>24953.012987743547</v>
      </c>
      <c r="E418" s="7">
        <f t="shared" si="93"/>
        <v>3.829145217156396</v>
      </c>
      <c r="F418" s="28"/>
      <c r="G418" s="8">
        <f t="shared" si="94"/>
        <v>64.659103309949785</v>
      </c>
      <c r="H418" s="32">
        <f t="shared" si="95"/>
        <v>5.3817455828720237E-4</v>
      </c>
      <c r="I418" s="7">
        <f t="shared" si="96"/>
        <v>2.3491818843839494</v>
      </c>
      <c r="J418" s="8">
        <f t="shared" si="97"/>
        <v>15308.681898237428</v>
      </c>
      <c r="K418" s="7">
        <f t="shared" si="98"/>
        <v>18.400625446120586</v>
      </c>
      <c r="L418" s="7">
        <f t="shared" si="104"/>
        <v>0.7666927269216911</v>
      </c>
      <c r="M418" s="7">
        <f t="shared" si="99"/>
        <v>2164.4966194463777</v>
      </c>
      <c r="N418" s="28"/>
      <c r="O418" s="8">
        <f t="shared" si="100"/>
        <v>786.91821758148046</v>
      </c>
      <c r="P418" s="8">
        <f t="shared" si="101"/>
        <v>121504.19023819893</v>
      </c>
      <c r="Q418" s="9" t="b">
        <f t="shared" si="102"/>
        <v>0</v>
      </c>
      <c r="R418" s="7">
        <f t="shared" si="103"/>
        <v>0</v>
      </c>
    </row>
    <row r="419" spans="1:18" x14ac:dyDescent="0.25">
      <c r="A419" s="1">
        <v>412</v>
      </c>
      <c r="B419" s="6">
        <f t="shared" si="90"/>
        <v>-30.231999999999257</v>
      </c>
      <c r="C419" s="6">
        <f t="shared" si="91"/>
        <v>6.5346927269224331</v>
      </c>
      <c r="D419" s="8">
        <f t="shared" si="92"/>
        <v>25056.996693828118</v>
      </c>
      <c r="E419" s="7">
        <f t="shared" si="93"/>
        <v>3.8344567588610881</v>
      </c>
      <c r="F419" s="28"/>
      <c r="G419" s="8">
        <f t="shared" si="94"/>
        <v>64.680775586421348</v>
      </c>
      <c r="H419" s="32">
        <f t="shared" si="95"/>
        <v>5.3781397158426383E-4</v>
      </c>
      <c r="I419" s="7">
        <f t="shared" si="96"/>
        <v>2.3499692772903482</v>
      </c>
      <c r="J419" s="8">
        <f t="shared" si="97"/>
        <v>15356.327144800405</v>
      </c>
      <c r="K419" s="7">
        <f t="shared" si="98"/>
        <v>18.499045373237561</v>
      </c>
      <c r="L419" s="7">
        <f t="shared" si="104"/>
        <v>0.77079355721823173</v>
      </c>
      <c r="M419" s="7">
        <f t="shared" si="99"/>
        <v>2182.9956648196153</v>
      </c>
      <c r="N419" s="28"/>
      <c r="O419" s="8">
        <f t="shared" si="100"/>
        <v>790.1974477365635</v>
      </c>
      <c r="P419" s="8">
        <f t="shared" si="101"/>
        <v>122294.38768593549</v>
      </c>
      <c r="Q419" s="9" t="b">
        <f t="shared" si="102"/>
        <v>0</v>
      </c>
      <c r="R419" s="7">
        <f t="shared" si="103"/>
        <v>0</v>
      </c>
    </row>
    <row r="420" spans="1:18" x14ac:dyDescent="0.25">
      <c r="A420" s="1">
        <v>413</v>
      </c>
      <c r="B420" s="6">
        <f t="shared" si="90"/>
        <v>-30.217999999999257</v>
      </c>
      <c r="C420" s="6">
        <f t="shared" si="91"/>
        <v>6.5527935572189762</v>
      </c>
      <c r="D420" s="8">
        <f t="shared" si="92"/>
        <v>25161.179032483393</v>
      </c>
      <c r="E420" s="7">
        <f t="shared" si="93"/>
        <v>3.8397637301978222</v>
      </c>
      <c r="F420" s="28"/>
      <c r="G420" s="8">
        <f t="shared" si="94"/>
        <v>64.702399253492786</v>
      </c>
      <c r="H420" s="32">
        <f t="shared" si="95"/>
        <v>5.3745455471256671E-4</v>
      </c>
      <c r="I420" s="7">
        <f t="shared" si="96"/>
        <v>2.3507549041295368</v>
      </c>
      <c r="J420" s="8">
        <f t="shared" si="97"/>
        <v>15404.011590380942</v>
      </c>
      <c r="K420" s="7">
        <f t="shared" si="98"/>
        <v>18.597692746261128</v>
      </c>
      <c r="L420" s="7">
        <f t="shared" si="104"/>
        <v>0.774903864427547</v>
      </c>
      <c r="M420" s="7">
        <f t="shared" si="99"/>
        <v>2201.5933575658764</v>
      </c>
      <c r="N420" s="28"/>
      <c r="O420" s="8">
        <f t="shared" si="100"/>
        <v>793.48294196839629</v>
      </c>
      <c r="P420" s="8">
        <f t="shared" si="101"/>
        <v>123087.87062790389</v>
      </c>
      <c r="Q420" s="9" t="b">
        <f t="shared" si="102"/>
        <v>0</v>
      </c>
      <c r="R420" s="7">
        <f t="shared" si="103"/>
        <v>0</v>
      </c>
    </row>
    <row r="421" spans="1:18" x14ac:dyDescent="0.25">
      <c r="A421" s="1">
        <v>414</v>
      </c>
      <c r="B421" s="6">
        <f t="shared" si="90"/>
        <v>-30.203999999999258</v>
      </c>
      <c r="C421" s="6">
        <f t="shared" si="91"/>
        <v>6.570903864428292</v>
      </c>
      <c r="D421" s="8">
        <f t="shared" si="92"/>
        <v>25265.560021529098</v>
      </c>
      <c r="E421" s="7">
        <f t="shared" si="93"/>
        <v>3.8450661496213128</v>
      </c>
      <c r="F421" s="28"/>
      <c r="G421" s="8">
        <f t="shared" si="94"/>
        <v>64.723974546198335</v>
      </c>
      <c r="H421" s="32">
        <f t="shared" si="95"/>
        <v>5.3709630085887301E-4</v>
      </c>
      <c r="I421" s="7">
        <f t="shared" si="96"/>
        <v>2.3515387734407334</v>
      </c>
      <c r="J421" s="8">
        <f t="shared" si="97"/>
        <v>15451.735213754679</v>
      </c>
      <c r="K421" s="7">
        <f t="shared" si="98"/>
        <v>18.696567527364522</v>
      </c>
      <c r="L421" s="7">
        <f t="shared" si="104"/>
        <v>0.77902364697352178</v>
      </c>
      <c r="M421" s="7">
        <f t="shared" si="99"/>
        <v>2220.289925093241</v>
      </c>
      <c r="N421" s="28"/>
      <c r="O421" s="8">
        <f t="shared" si="100"/>
        <v>796.77470083894161</v>
      </c>
      <c r="P421" s="8">
        <f t="shared" si="101"/>
        <v>123884.64532874283</v>
      </c>
      <c r="Q421" s="9" t="b">
        <f t="shared" si="102"/>
        <v>0</v>
      </c>
      <c r="R421" s="7">
        <f t="shared" si="103"/>
        <v>0</v>
      </c>
    </row>
    <row r="422" spans="1:18" x14ac:dyDescent="0.25">
      <c r="A422" s="1">
        <v>415</v>
      </c>
      <c r="B422" s="6">
        <f t="shared" si="90"/>
        <v>-30.189999999999259</v>
      </c>
      <c r="C422" s="6">
        <f t="shared" si="91"/>
        <v>6.5890236469742618</v>
      </c>
      <c r="D422" s="8">
        <f t="shared" si="92"/>
        <v>25370.139679214935</v>
      </c>
      <c r="E422" s="7">
        <f t="shared" si="93"/>
        <v>3.8503640354766566</v>
      </c>
      <c r="F422" s="28"/>
      <c r="G422" s="8">
        <f t="shared" si="94"/>
        <v>64.745501697879789</v>
      </c>
      <c r="H422" s="32">
        <f t="shared" si="95"/>
        <v>5.3673920326630065E-4</v>
      </c>
      <c r="I422" s="7">
        <f t="shared" si="96"/>
        <v>2.3523208937016662</v>
      </c>
      <c r="J422" s="8">
        <f t="shared" si="97"/>
        <v>15499.497993871906</v>
      </c>
      <c r="K422" s="7">
        <f t="shared" si="98"/>
        <v>18.795669679393839</v>
      </c>
      <c r="L422" s="7">
        <f t="shared" si="104"/>
        <v>0.78315290330807674</v>
      </c>
      <c r="M422" s="7">
        <f t="shared" si="99"/>
        <v>2239.085594772635</v>
      </c>
      <c r="N422" s="28"/>
      <c r="O422" s="8">
        <f t="shared" si="100"/>
        <v>800.07272492372203</v>
      </c>
      <c r="P422" s="8">
        <f t="shared" si="101"/>
        <v>124684.71805366655</v>
      </c>
      <c r="Q422" s="9" t="b">
        <f t="shared" si="102"/>
        <v>0</v>
      </c>
      <c r="R422" s="7">
        <f t="shared" si="103"/>
        <v>0</v>
      </c>
    </row>
    <row r="423" spans="1:18" x14ac:dyDescent="0.25">
      <c r="A423" s="1">
        <v>416</v>
      </c>
      <c r="B423" s="6">
        <f t="shared" si="90"/>
        <v>-30.175999999999259</v>
      </c>
      <c r="C423" s="6">
        <f t="shared" si="91"/>
        <v>6.607152903308819</v>
      </c>
      <c r="D423" s="8">
        <f t="shared" si="92"/>
        <v>25474.918024218932</v>
      </c>
      <c r="E423" s="7">
        <f t="shared" si="93"/>
        <v>3.8556574060002848</v>
      </c>
      <c r="F423" s="28"/>
      <c r="G423" s="8">
        <f t="shared" si="94"/>
        <v>64.766980940202728</v>
      </c>
      <c r="H423" s="32">
        <f t="shared" si="95"/>
        <v>5.3638325523372812E-4</v>
      </c>
      <c r="I423" s="7">
        <f t="shared" si="96"/>
        <v>2.3531012733291639</v>
      </c>
      <c r="J423" s="8">
        <f t="shared" si="97"/>
        <v>15547.299909856461</v>
      </c>
      <c r="K423" s="7">
        <f t="shared" si="98"/>
        <v>18.894999165865297</v>
      </c>
      <c r="L423" s="7">
        <f t="shared" si="104"/>
        <v>0.78729163191105411</v>
      </c>
      <c r="M423" s="7">
        <f t="shared" si="99"/>
        <v>2257.9805939385001</v>
      </c>
      <c r="N423" s="28"/>
      <c r="O423" s="8">
        <f t="shared" si="100"/>
        <v>803.37701481176828</v>
      </c>
      <c r="P423" s="8">
        <f t="shared" si="101"/>
        <v>125488.09506847832</v>
      </c>
      <c r="Q423" s="9" t="b">
        <f t="shared" si="102"/>
        <v>0</v>
      </c>
      <c r="R423" s="7">
        <f t="shared" si="103"/>
        <v>0</v>
      </c>
    </row>
    <row r="424" spans="1:18" x14ac:dyDescent="0.25">
      <c r="A424" s="1">
        <v>417</v>
      </c>
      <c r="B424" s="6">
        <f t="shared" si="90"/>
        <v>-30.16199999999926</v>
      </c>
      <c r="C424" s="6">
        <f t="shared" si="91"/>
        <v>6.6252916319117929</v>
      </c>
      <c r="D424" s="8">
        <f t="shared" si="92"/>
        <v>25579.895075645414</v>
      </c>
      <c r="E424" s="7">
        <f t="shared" si="93"/>
        <v>3.860946279320852</v>
      </c>
      <c r="F424" s="28"/>
      <c r="G424" s="8">
        <f t="shared" si="94"/>
        <v>64.788412503172637</v>
      </c>
      <c r="H424" s="32">
        <f t="shared" si="95"/>
        <v>5.360284501151907E-4</v>
      </c>
      <c r="I424" s="7">
        <f t="shared" si="96"/>
        <v>2.3538799206797401</v>
      </c>
      <c r="J424" s="8">
        <f t="shared" si="97"/>
        <v>15595.140941004678</v>
      </c>
      <c r="K424" s="7">
        <f t="shared" si="98"/>
        <v>18.994555950960873</v>
      </c>
      <c r="L424" s="7">
        <f t="shared" si="104"/>
        <v>0.79143983129003637</v>
      </c>
      <c r="M424" s="7">
        <f t="shared" si="99"/>
        <v>2276.9751498894611</v>
      </c>
      <c r="N424" s="28"/>
      <c r="O424" s="8">
        <f t="shared" si="100"/>
        <v>806.68757110555373</v>
      </c>
      <c r="P424" s="8">
        <f t="shared" si="101"/>
        <v>126294.78263958386</v>
      </c>
      <c r="Q424" s="9" t="b">
        <f t="shared" si="102"/>
        <v>0</v>
      </c>
      <c r="R424" s="7">
        <f t="shared" si="103"/>
        <v>0</v>
      </c>
    </row>
    <row r="425" spans="1:18" x14ac:dyDescent="0.25">
      <c r="A425" s="1">
        <v>418</v>
      </c>
      <c r="B425" s="6">
        <f t="shared" si="90"/>
        <v>-30.147999999999261</v>
      </c>
      <c r="C425" s="6">
        <f t="shared" si="91"/>
        <v>6.6434398312907739</v>
      </c>
      <c r="D425" s="8">
        <f t="shared" si="92"/>
        <v>25685.070853023415</v>
      </c>
      <c r="E425" s="7">
        <f t="shared" si="93"/>
        <v>3.8662306734601652</v>
      </c>
      <c r="F425" s="28"/>
      <c r="G425" s="8">
        <f t="shared" si="94"/>
        <v>64.809796615150731</v>
      </c>
      <c r="H425" s="32">
        <f t="shared" si="95"/>
        <v>5.3567478131929874E-4</v>
      </c>
      <c r="I425" s="7">
        <f t="shared" si="96"/>
        <v>2.3546568440501705</v>
      </c>
      <c r="J425" s="8">
        <f t="shared" si="97"/>
        <v>15643.021066784331</v>
      </c>
      <c r="K425" s="7">
        <f t="shared" si="98"/>
        <v>19.094339999525566</v>
      </c>
      <c r="L425" s="7">
        <f t="shared" si="104"/>
        <v>0.79559749998023188</v>
      </c>
      <c r="M425" s="7">
        <f t="shared" si="99"/>
        <v>2296.0694898889865</v>
      </c>
      <c r="N425" s="28"/>
      <c r="O425" s="8">
        <f t="shared" si="100"/>
        <v>810.00439442094637</v>
      </c>
      <c r="P425" s="8">
        <f t="shared" si="101"/>
        <v>127104.78703400481</v>
      </c>
      <c r="Q425" s="9" t="b">
        <f t="shared" si="102"/>
        <v>0</v>
      </c>
      <c r="R425" s="7">
        <f t="shared" si="103"/>
        <v>0</v>
      </c>
    </row>
    <row r="426" spans="1:18" x14ac:dyDescent="0.25">
      <c r="A426" s="1">
        <v>419</v>
      </c>
      <c r="B426" s="6">
        <f t="shared" si="90"/>
        <v>-30.133999999999261</v>
      </c>
      <c r="C426" s="6">
        <f t="shared" si="91"/>
        <v>6.6615974999809708</v>
      </c>
      <c r="D426" s="8">
        <f t="shared" si="92"/>
        <v>25790.445376304837</v>
      </c>
      <c r="E426" s="7">
        <f t="shared" si="93"/>
        <v>3.8715106063340676</v>
      </c>
      <c r="F426" s="28"/>
      <c r="G426" s="8">
        <f t="shared" si="94"/>
        <v>64.831133502869662</v>
      </c>
      <c r="H426" s="32">
        <f t="shared" si="95"/>
        <v>5.3532224230865347E-4</v>
      </c>
      <c r="I426" s="7">
        <f t="shared" si="96"/>
        <v>2.3554320516780614</v>
      </c>
      <c r="J426" s="8">
        <f t="shared" si="97"/>
        <v>15690.940266833622</v>
      </c>
      <c r="K426" s="7">
        <f t="shared" si="98"/>
        <v>19.194351277063536</v>
      </c>
      <c r="L426" s="7">
        <f t="shared" si="104"/>
        <v>0.79976463654431407</v>
      </c>
      <c r="M426" s="7">
        <f t="shared" si="99"/>
        <v>2315.26384116605</v>
      </c>
      <c r="N426" s="28"/>
      <c r="O426" s="8">
        <f t="shared" si="100"/>
        <v>813.3274853871493</v>
      </c>
      <c r="P426" s="8">
        <f t="shared" si="101"/>
        <v>127918.11451939197</v>
      </c>
      <c r="Q426" s="9" t="b">
        <f t="shared" si="102"/>
        <v>0</v>
      </c>
      <c r="R426" s="7">
        <f t="shared" si="103"/>
        <v>0</v>
      </c>
    </row>
    <row r="427" spans="1:18" x14ac:dyDescent="0.25">
      <c r="A427" s="1">
        <v>420</v>
      </c>
      <c r="B427" s="6">
        <f t="shared" si="90"/>
        <v>-30.119999999999262</v>
      </c>
      <c r="C427" s="6">
        <f t="shared" si="91"/>
        <v>6.6797646365450554</v>
      </c>
      <c r="D427" s="8">
        <f t="shared" si="92"/>
        <v>25896.018665862688</v>
      </c>
      <c r="E427" s="7">
        <f t="shared" si="93"/>
        <v>3.8767860957533333</v>
      </c>
      <c r="F427" s="28"/>
      <c r="G427" s="8">
        <f t="shared" si="94"/>
        <v>64.852423391449022</v>
      </c>
      <c r="H427" s="32">
        <f t="shared" si="95"/>
        <v>5.3497082659927791E-4</v>
      </c>
      <c r="I427" s="7">
        <f t="shared" si="96"/>
        <v>2.3562055517424132</v>
      </c>
      <c r="J427" s="8">
        <f t="shared" si="97"/>
        <v>15738.898520960103</v>
      </c>
      <c r="K427" s="7">
        <f t="shared" si="98"/>
        <v>19.294589749735081</v>
      </c>
      <c r="L427" s="7">
        <f t="shared" si="104"/>
        <v>0.80394123957229502</v>
      </c>
      <c r="M427" s="7">
        <f t="shared" si="99"/>
        <v>2334.5584309157853</v>
      </c>
      <c r="N427" s="28"/>
      <c r="O427" s="8">
        <f t="shared" si="100"/>
        <v>816.65684464664571</v>
      </c>
      <c r="P427" s="8">
        <f t="shared" si="101"/>
        <v>128734.77136403861</v>
      </c>
      <c r="Q427" s="9" t="b">
        <f t="shared" si="102"/>
        <v>0</v>
      </c>
      <c r="R427" s="7">
        <f t="shared" si="103"/>
        <v>0</v>
      </c>
    </row>
    <row r="428" spans="1:18" x14ac:dyDescent="0.25">
      <c r="A428" s="1">
        <v>421</v>
      </c>
      <c r="B428" s="6">
        <f t="shared" si="90"/>
        <v>-30.105999999999263</v>
      </c>
      <c r="C428" s="6">
        <f t="shared" si="91"/>
        <v>6.6979412395730336</v>
      </c>
      <c r="D428" s="8">
        <f t="shared" si="92"/>
        <v>26001.790742489378</v>
      </c>
      <c r="E428" s="7">
        <f t="shared" si="93"/>
        <v>3.8820571594245412</v>
      </c>
      <c r="F428" s="28"/>
      <c r="G428" s="8">
        <f t="shared" si="94"/>
        <v>64.873666504410579</v>
      </c>
      <c r="H428" s="32">
        <f t="shared" si="95"/>
        <v>5.3462052776005005E-4</v>
      </c>
      <c r="I428" s="7">
        <f t="shared" si="96"/>
        <v>2.3569773523641757</v>
      </c>
      <c r="J428" s="8">
        <f t="shared" si="97"/>
        <v>15786.895809139673</v>
      </c>
      <c r="K428" s="7">
        <f t="shared" si="98"/>
        <v>19.395055384353043</v>
      </c>
      <c r="L428" s="7">
        <f t="shared" si="104"/>
        <v>0.80812730768137664</v>
      </c>
      <c r="M428" s="7">
        <f t="shared" si="99"/>
        <v>2353.9534863001381</v>
      </c>
      <c r="N428" s="28"/>
      <c r="O428" s="8">
        <f t="shared" si="100"/>
        <v>819.99247285514491</v>
      </c>
      <c r="P428" s="8">
        <f t="shared" si="101"/>
        <v>129554.76383689375</v>
      </c>
      <c r="Q428" s="9" t="b">
        <f t="shared" si="102"/>
        <v>0</v>
      </c>
      <c r="R428" s="7">
        <f t="shared" si="103"/>
        <v>0</v>
      </c>
    </row>
    <row r="429" spans="1:18" x14ac:dyDescent="0.25">
      <c r="A429" s="1">
        <v>422</v>
      </c>
      <c r="B429" s="6">
        <f t="shared" si="90"/>
        <v>-30.091999999999263</v>
      </c>
      <c r="C429" s="6">
        <f t="shared" si="91"/>
        <v>6.7161273076821111</v>
      </c>
      <c r="D429" s="8">
        <f t="shared" si="92"/>
        <v>26107.76162739503</v>
      </c>
      <c r="E429" s="7">
        <f t="shared" si="93"/>
        <v>3.8873238149509426</v>
      </c>
      <c r="F429" s="28"/>
      <c r="G429" s="8">
        <f t="shared" si="94"/>
        <v>64.894863063693549</v>
      </c>
      <c r="H429" s="32">
        <f t="shared" si="95"/>
        <v>5.342713394121425E-4</v>
      </c>
      <c r="I429" s="7">
        <f t="shared" si="96"/>
        <v>2.3577474616068002</v>
      </c>
      <c r="J429" s="8">
        <f t="shared" si="97"/>
        <v>15834.932111515611</v>
      </c>
      <c r="K429" s="7">
        <f t="shared" si="98"/>
        <v>19.495748148379423</v>
      </c>
      <c r="L429" s="7">
        <f t="shared" si="104"/>
        <v>0.8123228395158093</v>
      </c>
      <c r="M429" s="7">
        <f t="shared" si="99"/>
        <v>2373.4492344485175</v>
      </c>
      <c r="N429" s="28"/>
      <c r="O429" s="8">
        <f t="shared" si="100"/>
        <v>823.33437068152966</v>
      </c>
      <c r="P429" s="8">
        <f t="shared" si="101"/>
        <v>130378.09820757528</v>
      </c>
      <c r="Q429" s="9" t="b">
        <f t="shared" si="102"/>
        <v>0</v>
      </c>
      <c r="R429" s="7">
        <f t="shared" si="103"/>
        <v>0</v>
      </c>
    </row>
    <row r="430" spans="1:18" x14ac:dyDescent="0.25">
      <c r="A430" s="1">
        <v>423</v>
      </c>
      <c r="B430" s="6">
        <f t="shared" si="90"/>
        <v>-30.077999999999264</v>
      </c>
      <c r="C430" s="6">
        <f t="shared" si="91"/>
        <v>6.734322839516544</v>
      </c>
      <c r="D430" s="8">
        <f t="shared" si="92"/>
        <v>26213.931342205775</v>
      </c>
      <c r="E430" s="7">
        <f t="shared" si="93"/>
        <v>3.8925860798333316</v>
      </c>
      <c r="F430" s="28"/>
      <c r="G430" s="8">
        <f t="shared" si="94"/>
        <v>64.916013289669436</v>
      </c>
      <c r="H430" s="32">
        <f t="shared" si="95"/>
        <v>5.3392325522847806E-4</v>
      </c>
      <c r="I430" s="7">
        <f t="shared" si="96"/>
        <v>2.358515887476782</v>
      </c>
      <c r="J430" s="8">
        <f t="shared" si="97"/>
        <v>15883.007408397525</v>
      </c>
      <c r="K430" s="7">
        <f t="shared" si="98"/>
        <v>19.596668009922649</v>
      </c>
      <c r="L430" s="7">
        <f t="shared" si="104"/>
        <v>0.81652783374677695</v>
      </c>
      <c r="M430" s="7">
        <f t="shared" si="99"/>
        <v>2393.0459024584402</v>
      </c>
      <c r="N430" s="28"/>
      <c r="O430" s="8">
        <f t="shared" si="100"/>
        <v>826.68253880780128</v>
      </c>
      <c r="P430" s="8">
        <f t="shared" si="101"/>
        <v>131204.7807463831</v>
      </c>
      <c r="Q430" s="9" t="b">
        <f t="shared" si="102"/>
        <v>0</v>
      </c>
      <c r="R430" s="7">
        <f t="shared" si="103"/>
        <v>0</v>
      </c>
    </row>
    <row r="431" spans="1:18" x14ac:dyDescent="0.25">
      <c r="A431" s="1">
        <v>424</v>
      </c>
      <c r="B431" s="6">
        <f t="shared" si="90"/>
        <v>-30.063999999999265</v>
      </c>
      <c r="C431" s="6">
        <f t="shared" si="91"/>
        <v>6.7525278337475108</v>
      </c>
      <c r="D431" s="8">
        <f t="shared" si="92"/>
        <v>26320.299908962075</v>
      </c>
      <c r="E431" s="7">
        <f t="shared" si="93"/>
        <v>3.8978439714708828</v>
      </c>
      <c r="F431" s="28"/>
      <c r="G431" s="8">
        <f t="shared" si="94"/>
        <v>64.937117401156797</v>
      </c>
      <c r="H431" s="32">
        <f t="shared" si="95"/>
        <v>5.335762689331814E-4</v>
      </c>
      <c r="I431" s="7">
        <f t="shared" si="96"/>
        <v>2.3592826379241933</v>
      </c>
      <c r="J431" s="8">
        <f t="shared" si="97"/>
        <v>15931.121680260365</v>
      </c>
      <c r="K431" s="7">
        <f t="shared" si="98"/>
        <v>19.697814937733735</v>
      </c>
      <c r="L431" s="7">
        <f t="shared" si="104"/>
        <v>0.8207422890722389</v>
      </c>
      <c r="M431" s="7">
        <f t="shared" si="99"/>
        <v>2412.7437173961739</v>
      </c>
      <c r="N431" s="28"/>
      <c r="O431" s="8">
        <f t="shared" si="100"/>
        <v>830.0369779290279</v>
      </c>
      <c r="P431" s="8">
        <f t="shared" si="101"/>
        <v>132034.81772431213</v>
      </c>
      <c r="Q431" s="9" t="b">
        <f t="shared" si="102"/>
        <v>0</v>
      </c>
      <c r="R431" s="7">
        <f t="shared" si="103"/>
        <v>0</v>
      </c>
    </row>
    <row r="432" spans="1:18" x14ac:dyDescent="0.25">
      <c r="A432" s="1">
        <v>425</v>
      </c>
      <c r="B432" s="6">
        <f t="shared" si="90"/>
        <v>-30.049999999999265</v>
      </c>
      <c r="C432" s="6">
        <f t="shared" si="91"/>
        <v>6.7707422890729703</v>
      </c>
      <c r="D432" s="8">
        <f t="shared" si="92"/>
        <v>26426.867350117016</v>
      </c>
      <c r="E432" s="7">
        <f t="shared" si="93"/>
        <v>3.9030975071619962</v>
      </c>
      <c r="F432" s="28"/>
      <c r="G432" s="8">
        <f t="shared" si="94"/>
        <v>64.958175615435934</v>
      </c>
      <c r="H432" s="32">
        <f t="shared" si="95"/>
        <v>5.3323037430104349E-4</v>
      </c>
      <c r="I432" s="7">
        <f t="shared" si="96"/>
        <v>2.36004772084322</v>
      </c>
      <c r="J432" s="8">
        <f t="shared" si="97"/>
        <v>15979.274907743469</v>
      </c>
      <c r="K432" s="7">
        <f t="shared" si="98"/>
        <v>19.799188901203191</v>
      </c>
      <c r="L432" s="7">
        <f t="shared" si="104"/>
        <v>0.82496620421679967</v>
      </c>
      <c r="M432" s="7">
        <f t="shared" si="99"/>
        <v>2432.5429062973772</v>
      </c>
      <c r="N432" s="28"/>
      <c r="O432" s="8">
        <f t="shared" si="100"/>
        <v>833.39768875329025</v>
      </c>
      <c r="P432" s="8">
        <f t="shared" si="101"/>
        <v>132868.21541306542</v>
      </c>
      <c r="Q432" s="9" t="b">
        <f t="shared" si="102"/>
        <v>0</v>
      </c>
      <c r="R432" s="7">
        <f t="shared" si="103"/>
        <v>0</v>
      </c>
    </row>
    <row r="433" spans="1:18" x14ac:dyDescent="0.25">
      <c r="A433" s="1">
        <v>426</v>
      </c>
      <c r="B433" s="6">
        <f t="shared" si="90"/>
        <v>-30.035999999999266</v>
      </c>
      <c r="C433" s="6">
        <f t="shared" si="91"/>
        <v>6.7889662042175338</v>
      </c>
      <c r="D433" s="8">
        <f t="shared" si="92"/>
        <v>26533.633688534723</v>
      </c>
      <c r="E433" s="7">
        <f t="shared" si="93"/>
        <v>3.9083467041051319</v>
      </c>
      <c r="F433" s="28"/>
      <c r="G433" s="8">
        <f t="shared" si="94"/>
        <v>64.979188148263262</v>
      </c>
      <c r="H433" s="32">
        <f t="shared" si="95"/>
        <v>5.328855651569928E-4</v>
      </c>
      <c r="I433" s="7">
        <f t="shared" si="96"/>
        <v>2.3608111440726818</v>
      </c>
      <c r="J433" s="8">
        <f t="shared" si="97"/>
        <v>16027.467071649566</v>
      </c>
      <c r="K433" s="7">
        <f t="shared" si="98"/>
        <v>19.900789870358146</v>
      </c>
      <c r="L433" s="7">
        <f t="shared" si="104"/>
        <v>0.82919957793158949</v>
      </c>
      <c r="M433" s="7">
        <f t="shared" si="99"/>
        <v>2452.4436961677352</v>
      </c>
      <c r="N433" s="28"/>
      <c r="O433" s="8">
        <f t="shared" si="100"/>
        <v>836.76467200163086</v>
      </c>
      <c r="P433" s="8">
        <f t="shared" si="101"/>
        <v>133704.98008506704</v>
      </c>
      <c r="Q433" s="9" t="b">
        <f t="shared" si="102"/>
        <v>0</v>
      </c>
      <c r="R433" s="7">
        <f t="shared" si="103"/>
        <v>0</v>
      </c>
    </row>
    <row r="434" spans="1:18" x14ac:dyDescent="0.25">
      <c r="A434" s="1">
        <v>427</v>
      </c>
      <c r="B434" s="6">
        <f t="shared" si="90"/>
        <v>-30.021999999999267</v>
      </c>
      <c r="C434" s="6">
        <f t="shared" si="91"/>
        <v>6.8071995779323231</v>
      </c>
      <c r="D434" s="8">
        <f t="shared" si="92"/>
        <v>26640.598947488692</v>
      </c>
      <c r="E434" s="7">
        <f t="shared" si="93"/>
        <v>3.9135915793996352</v>
      </c>
      <c r="F434" s="28"/>
      <c r="G434" s="8">
        <f t="shared" si="94"/>
        <v>65.000155213885577</v>
      </c>
      <c r="H434" s="32">
        <f t="shared" si="95"/>
        <v>5.3254183537557295E-4</v>
      </c>
      <c r="I434" s="7">
        <f t="shared" si="96"/>
        <v>2.3615729153965512</v>
      </c>
      <c r="J434" s="8">
        <f t="shared" si="97"/>
        <v>16075.698152943809</v>
      </c>
      <c r="K434" s="7">
        <f t="shared" si="98"/>
        <v>20.002617815858788</v>
      </c>
      <c r="L434" s="7">
        <f t="shared" si="104"/>
        <v>0.83344240899411626</v>
      </c>
      <c r="M434" s="7">
        <f t="shared" si="99"/>
        <v>2472.4463139835939</v>
      </c>
      <c r="N434" s="28"/>
      <c r="O434" s="8">
        <f t="shared" si="100"/>
        <v>840.13792840800329</v>
      </c>
      <c r="P434" s="8">
        <f t="shared" si="101"/>
        <v>134545.11801347506</v>
      </c>
      <c r="Q434" s="9" t="b">
        <f t="shared" si="102"/>
        <v>0</v>
      </c>
      <c r="R434" s="7">
        <f t="shared" si="103"/>
        <v>0</v>
      </c>
    </row>
    <row r="435" spans="1:18" x14ac:dyDescent="0.25">
      <c r="A435" s="1">
        <v>428</v>
      </c>
      <c r="B435" s="6">
        <f t="shared" si="90"/>
        <v>-30.007999999999267</v>
      </c>
      <c r="C435" s="6">
        <f t="shared" si="91"/>
        <v>6.8254424089948493</v>
      </c>
      <c r="D435" s="8">
        <f t="shared" si="92"/>
        <v>26747.763150660132</v>
      </c>
      <c r="E435" s="7">
        <f t="shared" si="93"/>
        <v>3.9188321500465415</v>
      </c>
      <c r="F435" s="28"/>
      <c r="G435" s="8">
        <f t="shared" si="94"/>
        <v>65.02107702505414</v>
      </c>
      <c r="H435" s="32">
        <f t="shared" si="95"/>
        <v>5.3219917888042449E-4</v>
      </c>
      <c r="I435" s="7">
        <f t="shared" si="96"/>
        <v>2.3623330425444657</v>
      </c>
      <c r="J435" s="8">
        <f t="shared" si="97"/>
        <v>16123.968132752829</v>
      </c>
      <c r="K435" s="7">
        <f t="shared" si="98"/>
        <v>20.104672708995452</v>
      </c>
      <c r="L435" s="7">
        <f t="shared" si="104"/>
        <v>0.83769469620814363</v>
      </c>
      <c r="M435" s="7">
        <f t="shared" si="99"/>
        <v>2492.5509866925895</v>
      </c>
      <c r="N435" s="28"/>
      <c r="O435" s="8">
        <f t="shared" si="100"/>
        <v>843.51745871921787</v>
      </c>
      <c r="P435" s="8">
        <f t="shared" si="101"/>
        <v>135388.63547219429</v>
      </c>
      <c r="Q435" s="9" t="b">
        <f t="shared" si="102"/>
        <v>0</v>
      </c>
      <c r="R435" s="7">
        <f t="shared" si="103"/>
        <v>0</v>
      </c>
    </row>
    <row r="436" spans="1:18" x14ac:dyDescent="0.25">
      <c r="A436" s="1">
        <v>429</v>
      </c>
      <c r="B436" s="6">
        <f t="shared" si="90"/>
        <v>-29.993999999999268</v>
      </c>
      <c r="C436" s="6">
        <f t="shared" si="91"/>
        <v>6.8436946962088783</v>
      </c>
      <c r="D436" s="8">
        <f t="shared" si="92"/>
        <v>26855.126322136508</v>
      </c>
      <c r="E436" s="7">
        <f t="shared" si="93"/>
        <v>3.9240684329494018</v>
      </c>
      <c r="F436" s="28"/>
      <c r="G436" s="8">
        <f t="shared" si="94"/>
        <v>65.041953793038658</v>
      </c>
      <c r="H436" s="32">
        <f t="shared" si="95"/>
        <v>5.3185758964377895E-4</v>
      </c>
      <c r="I436" s="7">
        <f t="shared" si="96"/>
        <v>2.3630915331922342</v>
      </c>
      <c r="J436" s="8">
        <f t="shared" si="97"/>
        <v>16172.276992363801</v>
      </c>
      <c r="K436" s="7">
        <f t="shared" si="98"/>
        <v>20.20695452168566</v>
      </c>
      <c r="L436" s="7">
        <f t="shared" si="104"/>
        <v>0.84195643840356915</v>
      </c>
      <c r="M436" s="7">
        <f t="shared" si="99"/>
        <v>2512.757941214275</v>
      </c>
      <c r="N436" s="28"/>
      <c r="O436" s="8">
        <f t="shared" si="100"/>
        <v>846.90326369489696</v>
      </c>
      <c r="P436" s="8">
        <f t="shared" si="101"/>
        <v>136235.53873588919</v>
      </c>
      <c r="Q436" s="9" t="b">
        <f t="shared" si="102"/>
        <v>0</v>
      </c>
      <c r="R436" s="7">
        <f t="shared" si="103"/>
        <v>0</v>
      </c>
    </row>
    <row r="437" spans="1:18" x14ac:dyDescent="0.25">
      <c r="A437" s="1">
        <v>430</v>
      </c>
      <c r="B437" s="6">
        <f t="shared" si="90"/>
        <v>-29.979999999999269</v>
      </c>
      <c r="C437" s="6">
        <f t="shared" si="91"/>
        <v>6.8619564384043024</v>
      </c>
      <c r="D437" s="8">
        <f t="shared" si="92"/>
        <v>26962.688486409777</v>
      </c>
      <c r="E437" s="7">
        <f t="shared" si="93"/>
        <v>3.929300444915059</v>
      </c>
      <c r="F437" s="28"/>
      <c r="G437" s="8">
        <f t="shared" si="94"/>
        <v>65.062785727640986</v>
      </c>
      <c r="H437" s="32">
        <f t="shared" si="95"/>
        <v>5.3151706168595107E-4</v>
      </c>
      <c r="I437" s="7">
        <f t="shared" si="96"/>
        <v>2.3638483949623379</v>
      </c>
      <c r="J437" s="8">
        <f t="shared" si="97"/>
        <v>16220.624713223489</v>
      </c>
      <c r="K437" s="7">
        <f t="shared" si="98"/>
        <v>20.309463226470637</v>
      </c>
      <c r="L437" s="7">
        <f t="shared" si="104"/>
        <v>0.84622763443627658</v>
      </c>
      <c r="M437" s="7">
        <f t="shared" si="99"/>
        <v>2533.0674044407456</v>
      </c>
      <c r="N437" s="28"/>
      <c r="O437" s="8">
        <f t="shared" si="100"/>
        <v>850.29534410741871</v>
      </c>
      <c r="P437" s="8">
        <f t="shared" si="101"/>
        <v>137085.8340799966</v>
      </c>
      <c r="Q437" s="9" t="b">
        <f t="shared" si="102"/>
        <v>0</v>
      </c>
      <c r="R437" s="7">
        <f t="shared" si="103"/>
        <v>0</v>
      </c>
    </row>
    <row r="438" spans="1:18" x14ac:dyDescent="0.25">
      <c r="A438" s="1">
        <v>431</v>
      </c>
      <c r="B438" s="6">
        <f t="shared" si="90"/>
        <v>-29.965999999999269</v>
      </c>
      <c r="C438" s="6">
        <f t="shared" si="91"/>
        <v>6.8802276344370057</v>
      </c>
      <c r="D438" s="8">
        <f t="shared" si="92"/>
        <v>27070.44966837492</v>
      </c>
      <c r="E438" s="7">
        <f t="shared" si="93"/>
        <v>3.9345282026544512</v>
      </c>
      <c r="F438" s="28"/>
      <c r="G438" s="8">
        <f t="shared" si="94"/>
        <v>65.083573037208765</v>
      </c>
      <c r="H438" s="32">
        <f t="shared" si="95"/>
        <v>5.3117758907484671E-4</v>
      </c>
      <c r="I438" s="7">
        <f t="shared" si="96"/>
        <v>2.3646036354244213</v>
      </c>
      <c r="J438" s="8">
        <f t="shared" si="97"/>
        <v>16269.011276937308</v>
      </c>
      <c r="K438" s="7">
        <f t="shared" si="98"/>
        <v>20.412198796512623</v>
      </c>
      <c r="L438" s="7">
        <f t="shared" si="104"/>
        <v>0.85050828318802596</v>
      </c>
      <c r="M438" s="7">
        <f t="shared" si="99"/>
        <v>2553.4796032372583</v>
      </c>
      <c r="N438" s="28"/>
      <c r="O438" s="8">
        <f t="shared" si="100"/>
        <v>853.69370074187134</v>
      </c>
      <c r="P438" s="8">
        <f t="shared" si="101"/>
        <v>137939.52778073846</v>
      </c>
      <c r="Q438" s="9" t="b">
        <f t="shared" si="102"/>
        <v>0</v>
      </c>
      <c r="R438" s="7">
        <f t="shared" si="103"/>
        <v>0</v>
      </c>
    </row>
    <row r="439" spans="1:18" x14ac:dyDescent="0.25">
      <c r="A439" s="1">
        <v>432</v>
      </c>
      <c r="B439" s="6">
        <f t="shared" si="90"/>
        <v>-29.95199999999927</v>
      </c>
      <c r="C439" s="6">
        <f t="shared" si="91"/>
        <v>6.8985082831887574</v>
      </c>
      <c r="D439" s="8">
        <f t="shared" si="92"/>
        <v>27178.409893328415</v>
      </c>
      <c r="E439" s="7">
        <f t="shared" si="93"/>
        <v>3.9397517227833929</v>
      </c>
      <c r="F439" s="28"/>
      <c r="G439" s="8">
        <f t="shared" si="94"/>
        <v>65.104315928648901</v>
      </c>
      <c r="H439" s="32">
        <f t="shared" si="95"/>
        <v>5.3083916592546897E-4</v>
      </c>
      <c r="I439" s="7">
        <f t="shared" si="96"/>
        <v>2.3653572620957859</v>
      </c>
      <c r="J439" s="8">
        <f t="shared" si="97"/>
        <v>16317.436665268458</v>
      </c>
      <c r="K439" s="7">
        <f t="shared" si="98"/>
        <v>20.515161205591792</v>
      </c>
      <c r="L439" s="7">
        <f t="shared" si="104"/>
        <v>0.85479838356632454</v>
      </c>
      <c r="M439" s="7">
        <f t="shared" si="99"/>
        <v>2573.9947644428503</v>
      </c>
      <c r="N439" s="28"/>
      <c r="O439" s="8">
        <f t="shared" si="100"/>
        <v>857.09833439600493</v>
      </c>
      <c r="P439" s="8">
        <f t="shared" si="101"/>
        <v>138796.62611513445</v>
      </c>
      <c r="Q439" s="9" t="b">
        <f t="shared" si="102"/>
        <v>0</v>
      </c>
      <c r="R439" s="7">
        <f t="shared" si="103"/>
        <v>0</v>
      </c>
    </row>
    <row r="440" spans="1:18" x14ac:dyDescent="0.25">
      <c r="A440" s="1">
        <v>433</v>
      </c>
      <c r="B440" s="6">
        <f t="shared" si="90"/>
        <v>-29.937999999999271</v>
      </c>
      <c r="C440" s="6">
        <f t="shared" si="91"/>
        <v>6.9167983835670555</v>
      </c>
      <c r="D440" s="8">
        <f t="shared" si="92"/>
        <v>27286.569186966539</v>
      </c>
      <c r="E440" s="7">
        <f t="shared" si="93"/>
        <v>3.944971021823338</v>
      </c>
      <c r="F440" s="28"/>
      <c r="G440" s="8">
        <f t="shared" si="94"/>
        <v>65.125014607440818</v>
      </c>
      <c r="H440" s="32">
        <f t="shared" si="95"/>
        <v>5.3050178639943587E-4</v>
      </c>
      <c r="I440" s="7">
        <f t="shared" si="96"/>
        <v>2.3661092824418706</v>
      </c>
      <c r="J440" s="8">
        <f t="shared" si="97"/>
        <v>16365.900860136937</v>
      </c>
      <c r="K440" s="7">
        <f t="shared" si="98"/>
        <v>20.618350428102996</v>
      </c>
      <c r="L440" s="7">
        <f t="shared" si="104"/>
        <v>0.8590979345042915</v>
      </c>
      <c r="M440" s="7">
        <f t="shared" si="99"/>
        <v>2594.6131148709533</v>
      </c>
      <c r="N440" s="28"/>
      <c r="O440" s="8">
        <f t="shared" si="100"/>
        <v>860.50924588017688</v>
      </c>
      <c r="P440" s="8">
        <f t="shared" si="101"/>
        <v>139657.13536101463</v>
      </c>
      <c r="Q440" s="9" t="b">
        <f t="shared" si="102"/>
        <v>0</v>
      </c>
      <c r="R440" s="7">
        <f t="shared" si="103"/>
        <v>0</v>
      </c>
    </row>
    <row r="441" spans="1:18" x14ac:dyDescent="0.25">
      <c r="A441" s="1">
        <v>434</v>
      </c>
      <c r="B441" s="6">
        <f t="shared" si="90"/>
        <v>-29.923999999999271</v>
      </c>
      <c r="C441" s="6">
        <f t="shared" si="91"/>
        <v>6.9350979345050199</v>
      </c>
      <c r="D441" s="8">
        <f t="shared" si="92"/>
        <v>27394.927575383997</v>
      </c>
      <c r="E441" s="7">
        <f t="shared" si="93"/>
        <v>3.950186116202159</v>
      </c>
      <c r="F441" s="28"/>
      <c r="G441" s="8">
        <f t="shared" si="94"/>
        <v>65.145669277649617</v>
      </c>
      <c r="H441" s="32">
        <f t="shared" si="95"/>
        <v>5.3016544470450291E-4</v>
      </c>
      <c r="I441" s="7">
        <f t="shared" si="96"/>
        <v>2.3668597038767278</v>
      </c>
      <c r="J441" s="8">
        <f t="shared" si="97"/>
        <v>16414.40384361866</v>
      </c>
      <c r="K441" s="7">
        <f t="shared" si="98"/>
        <v>20.721766439053301</v>
      </c>
      <c r="L441" s="7">
        <f t="shared" si="104"/>
        <v>0.86340693496055432</v>
      </c>
      <c r="M441" s="7">
        <f t="shared" si="99"/>
        <v>2615.3348813100065</v>
      </c>
      <c r="N441" s="28"/>
      <c r="O441" s="8">
        <f t="shared" si="100"/>
        <v>863.9264360173097</v>
      </c>
      <c r="P441" s="8">
        <f t="shared" si="101"/>
        <v>140521.06179703193</v>
      </c>
      <c r="Q441" s="9" t="b">
        <f t="shared" si="102"/>
        <v>0</v>
      </c>
      <c r="R441" s="7">
        <f t="shared" si="103"/>
        <v>0</v>
      </c>
    </row>
    <row r="442" spans="1:18" x14ac:dyDescent="0.25">
      <c r="A442" s="1">
        <v>435</v>
      </c>
      <c r="B442" s="6">
        <f t="shared" si="90"/>
        <v>-29.909999999999272</v>
      </c>
      <c r="C442" s="6">
        <f t="shared" si="91"/>
        <v>6.9534069349612793</v>
      </c>
      <c r="D442" s="8">
        <f t="shared" si="92"/>
        <v>27503.485085072367</v>
      </c>
      <c r="E442" s="7">
        <f t="shared" si="93"/>
        <v>3.9553970222548931</v>
      </c>
      <c r="F442" s="28"/>
      <c r="G442" s="8">
        <f t="shared" si="94"/>
        <v>65.166280141939069</v>
      </c>
      <c r="H442" s="32">
        <f t="shared" si="95"/>
        <v>5.2983013509408849E-4</v>
      </c>
      <c r="I442" s="7">
        <f t="shared" si="96"/>
        <v>2.367608533763498</v>
      </c>
      <c r="J442" s="8">
        <f t="shared" si="97"/>
        <v>16462.945597944614</v>
      </c>
      <c r="K442" s="7">
        <f t="shared" si="98"/>
        <v>20.825409214058698</v>
      </c>
      <c r="L442" s="7">
        <f t="shared" si="104"/>
        <v>0.86772538391911236</v>
      </c>
      <c r="M442" s="7">
        <f t="shared" si="99"/>
        <v>2636.1602905240652</v>
      </c>
      <c r="N442" s="28"/>
      <c r="O442" s="8">
        <f t="shared" si="100"/>
        <v>867.34990564284215</v>
      </c>
      <c r="P442" s="8">
        <f t="shared" si="101"/>
        <v>141388.41170267478</v>
      </c>
      <c r="Q442" s="9" t="b">
        <f t="shared" si="102"/>
        <v>0</v>
      </c>
      <c r="R442" s="7">
        <f t="shared" si="103"/>
        <v>0</v>
      </c>
    </row>
    <row r="443" spans="1:18" x14ac:dyDescent="0.25">
      <c r="A443" s="1">
        <v>436</v>
      </c>
      <c r="B443" s="6">
        <f t="shared" si="90"/>
        <v>-29.895999999999272</v>
      </c>
      <c r="C443" s="6">
        <f t="shared" si="91"/>
        <v>6.9717253839198428</v>
      </c>
      <c r="D443" s="8">
        <f t="shared" si="92"/>
        <v>27612.241742918646</v>
      </c>
      <c r="E443" s="7">
        <f t="shared" si="93"/>
        <v>3.9606037562245029</v>
      </c>
      <c r="F443" s="28"/>
      <c r="G443" s="8">
        <f t="shared" si="94"/>
        <v>65.186847401584487</v>
      </c>
      <c r="H443" s="32">
        <f t="shared" si="95"/>
        <v>5.2949585186680957E-4</v>
      </c>
      <c r="I443" s="7">
        <f t="shared" si="96"/>
        <v>2.3683557794148773</v>
      </c>
      <c r="J443" s="8">
        <f t="shared" si="97"/>
        <v>16511.526105499965</v>
      </c>
      <c r="K443" s="7">
        <f t="shared" si="98"/>
        <v>20.929278729341206</v>
      </c>
      <c r="L443" s="7">
        <f t="shared" si="104"/>
        <v>0.87205328038921681</v>
      </c>
      <c r="M443" s="7">
        <f t="shared" si="99"/>
        <v>2657.0895692534064</v>
      </c>
      <c r="N443" s="28"/>
      <c r="O443" s="8">
        <f t="shared" si="100"/>
        <v>870.77965560468238</v>
      </c>
      <c r="P443" s="8">
        <f t="shared" si="101"/>
        <v>142259.19135827947</v>
      </c>
      <c r="Q443" s="9" t="b">
        <f t="shared" si="102"/>
        <v>0</v>
      </c>
      <c r="R443" s="7">
        <f t="shared" si="103"/>
        <v>0</v>
      </c>
    </row>
    <row r="444" spans="1:18" x14ac:dyDescent="0.25">
      <c r="A444" s="1">
        <v>437</v>
      </c>
      <c r="B444" s="6">
        <f t="shared" si="90"/>
        <v>-29.881999999999273</v>
      </c>
      <c r="C444" s="6">
        <f t="shared" si="91"/>
        <v>6.9900532803899438</v>
      </c>
      <c r="D444" s="8">
        <f t="shared" si="92"/>
        <v>27721.197576203518</v>
      </c>
      <c r="E444" s="7">
        <f t="shared" si="93"/>
        <v>3.9658063342626018</v>
      </c>
      <c r="F444" s="28"/>
      <c r="G444" s="8">
        <f t="shared" si="94"/>
        <v>65.207371256485345</v>
      </c>
      <c r="H444" s="32">
        <f t="shared" si="95"/>
        <v>5.2916258936602182E-4</v>
      </c>
      <c r="I444" s="7">
        <f t="shared" si="96"/>
        <v>2.3691014480935735</v>
      </c>
      <c r="J444" s="8">
        <f t="shared" si="97"/>
        <v>16560.145348823051</v>
      </c>
      <c r="K444" s="7">
        <f t="shared" si="98"/>
        <v>21.033374961726029</v>
      </c>
      <c r="L444" s="7">
        <f t="shared" si="104"/>
        <v>0.8763906234052512</v>
      </c>
      <c r="M444" s="7">
        <f t="shared" si="99"/>
        <v>2678.1229442151325</v>
      </c>
      <c r="N444" s="28"/>
      <c r="O444" s="8">
        <f t="shared" si="100"/>
        <v>874.21568676315428</v>
      </c>
      <c r="P444" s="8">
        <f t="shared" si="101"/>
        <v>143133.40704504261</v>
      </c>
      <c r="Q444" s="9" t="b">
        <f t="shared" si="102"/>
        <v>0</v>
      </c>
      <c r="R444" s="7">
        <f t="shared" si="103"/>
        <v>0</v>
      </c>
    </row>
    <row r="445" spans="1:18" x14ac:dyDescent="0.25">
      <c r="A445" s="1">
        <v>438</v>
      </c>
      <c r="B445" s="6">
        <f t="shared" si="90"/>
        <v>-29.867999999999274</v>
      </c>
      <c r="C445" s="6">
        <f t="shared" si="91"/>
        <v>7.0083906234059761</v>
      </c>
      <c r="D445" s="8">
        <f t="shared" si="92"/>
        <v>27830.352612600207</v>
      </c>
      <c r="E445" s="7">
        <f t="shared" si="93"/>
        <v>3.9710047724302018</v>
      </c>
      <c r="F445" s="28"/>
      <c r="G445" s="8">
        <f t="shared" si="94"/>
        <v>65.227851905177886</v>
      </c>
      <c r="H445" s="32">
        <f t="shared" si="95"/>
        <v>5.2883034197936279E-4</v>
      </c>
      <c r="I445" s="7">
        <f t="shared" si="96"/>
        <v>2.3698455470127673</v>
      </c>
      <c r="J445" s="8">
        <f t="shared" si="97"/>
        <v>16608.803310604686</v>
      </c>
      <c r="K445" s="7">
        <f t="shared" si="98"/>
        <v>21.137697888638861</v>
      </c>
      <c r="L445" s="7">
        <f t="shared" si="104"/>
        <v>0.88073741202661915</v>
      </c>
      <c r="M445" s="7">
        <f t="shared" si="99"/>
        <v>2699.2606421037713</v>
      </c>
      <c r="N445" s="28"/>
      <c r="O445" s="8">
        <f t="shared" si="100"/>
        <v>877.65799999096009</v>
      </c>
      <c r="P445" s="8">
        <f t="shared" si="101"/>
        <v>144011.06504503358</v>
      </c>
      <c r="Q445" s="9" t="b">
        <f t="shared" si="102"/>
        <v>0</v>
      </c>
      <c r="R445" s="7">
        <f t="shared" si="103"/>
        <v>0</v>
      </c>
    </row>
    <row r="446" spans="1:18" x14ac:dyDescent="0.25">
      <c r="A446" s="1">
        <v>439</v>
      </c>
      <c r="B446" s="6">
        <f t="shared" si="90"/>
        <v>-29.853999999999274</v>
      </c>
      <c r="C446" s="6">
        <f t="shared" si="91"/>
        <v>7.0267374120273445</v>
      </c>
      <c r="D446" s="8">
        <f t="shared" si="92"/>
        <v>27939.706880172911</v>
      </c>
      <c r="E446" s="7">
        <f t="shared" si="93"/>
        <v>3.9761990866984434</v>
      </c>
      <c r="F446" s="28"/>
      <c r="G446" s="8">
        <f t="shared" si="94"/>
        <v>65.24828954484758</v>
      </c>
      <c r="H446" s="32">
        <f t="shared" si="95"/>
        <v>5.2849910413830593E-4</v>
      </c>
      <c r="I446" s="7">
        <f t="shared" si="96"/>
        <v>2.3705880833365613</v>
      </c>
      <c r="J446" s="8">
        <f t="shared" si="97"/>
        <v>16657.499973687212</v>
      </c>
      <c r="K446" s="7">
        <f t="shared" si="98"/>
        <v>21.242247488102951</v>
      </c>
      <c r="L446" s="7">
        <f t="shared" si="104"/>
        <v>0.88509364533762303</v>
      </c>
      <c r="M446" s="7">
        <f t="shared" si="99"/>
        <v>2720.502889591874</v>
      </c>
      <c r="N446" s="28"/>
      <c r="O446" s="8">
        <f t="shared" si="100"/>
        <v>881.10659617313297</v>
      </c>
      <c r="P446" s="8">
        <f t="shared" si="101"/>
        <v>144892.17164120672</v>
      </c>
      <c r="Q446" s="9" t="b">
        <f t="shared" si="102"/>
        <v>0</v>
      </c>
      <c r="R446" s="7">
        <f t="shared" si="103"/>
        <v>0</v>
      </c>
    </row>
    <row r="447" spans="1:18" x14ac:dyDescent="0.25">
      <c r="A447" s="1">
        <v>440</v>
      </c>
      <c r="B447" s="6">
        <f t="shared" si="90"/>
        <v>-29.839999999999275</v>
      </c>
      <c r="C447" s="6">
        <f t="shared" si="91"/>
        <v>7.0450936453383513</v>
      </c>
      <c r="D447" s="8">
        <f t="shared" si="92"/>
        <v>28049.26040737523</v>
      </c>
      <c r="E447" s="7">
        <f t="shared" si="93"/>
        <v>3.9813892929492951</v>
      </c>
      <c r="F447" s="28"/>
      <c r="G447" s="8">
        <f t="shared" si="94"/>
        <v>65.268684371341266</v>
      </c>
      <c r="H447" s="32">
        <f t="shared" si="95"/>
        <v>5.2816887031771316E-4</v>
      </c>
      <c r="I447" s="7">
        <f t="shared" si="96"/>
        <v>2.3713290641804257</v>
      </c>
      <c r="J447" s="8">
        <f t="shared" si="97"/>
        <v>16706.235321063654</v>
      </c>
      <c r="K447" s="7">
        <f t="shared" si="98"/>
        <v>21.347023738736084</v>
      </c>
      <c r="L447" s="7">
        <f t="shared" si="104"/>
        <v>0.88945932244733683</v>
      </c>
      <c r="M447" s="7">
        <f t="shared" si="99"/>
        <v>2741.84991333061</v>
      </c>
      <c r="N447" s="28"/>
      <c r="O447" s="8">
        <f t="shared" si="100"/>
        <v>884.56147620698528</v>
      </c>
      <c r="P447" s="8">
        <f t="shared" si="101"/>
        <v>145776.73311741371</v>
      </c>
      <c r="Q447" s="9" t="b">
        <f t="shared" si="102"/>
        <v>0</v>
      </c>
      <c r="R447" s="7">
        <f t="shared" si="103"/>
        <v>0</v>
      </c>
    </row>
    <row r="448" spans="1:18" x14ac:dyDescent="0.25">
      <c r="A448" s="1">
        <v>441</v>
      </c>
      <c r="B448" s="6">
        <f t="shared" si="90"/>
        <v>-29.825999999999276</v>
      </c>
      <c r="C448" s="6">
        <f t="shared" si="91"/>
        <v>7.0634593224480611</v>
      </c>
      <c r="D448" s="8">
        <f t="shared" si="92"/>
        <v>28159.013223048827</v>
      </c>
      <c r="E448" s="7">
        <f t="shared" si="93"/>
        <v>3.9865754069762871</v>
      </c>
      <c r="F448" s="28"/>
      <c r="G448" s="8">
        <f t="shared" si="94"/>
        <v>65.289036579179353</v>
      </c>
      <c r="H448" s="32">
        <f t="shared" si="95"/>
        <v>5.2783963503540349E-4</v>
      </c>
      <c r="I448" s="7">
        <f t="shared" si="96"/>
        <v>2.3720684966116377</v>
      </c>
      <c r="J448" s="8">
        <f t="shared" si="97"/>
        <v>16755.009335876828</v>
      </c>
      <c r="K448" s="7">
        <f t="shared" si="98"/>
        <v>21.452026619748246</v>
      </c>
      <c r="L448" s="7">
        <f t="shared" si="104"/>
        <v>0.89383444248951027</v>
      </c>
      <c r="M448" s="7">
        <f t="shared" si="99"/>
        <v>2763.3019399503582</v>
      </c>
      <c r="N448" s="28"/>
      <c r="O448" s="8">
        <f t="shared" si="100"/>
        <v>888.02264100206776</v>
      </c>
      <c r="P448" s="8">
        <f t="shared" si="101"/>
        <v>146664.75575841576</v>
      </c>
      <c r="Q448" s="9" t="b">
        <f t="shared" si="102"/>
        <v>0</v>
      </c>
      <c r="R448" s="7">
        <f t="shared" si="103"/>
        <v>0</v>
      </c>
    </row>
    <row r="449" spans="1:18" x14ac:dyDescent="0.25">
      <c r="A449" s="1">
        <v>442</v>
      </c>
      <c r="B449" s="6">
        <f t="shared" si="90"/>
        <v>-29.811999999999276</v>
      </c>
      <c r="C449" s="6">
        <f t="shared" si="91"/>
        <v>7.0818344424902371</v>
      </c>
      <c r="D449" s="8">
        <f t="shared" si="92"/>
        <v>28268.965356422115</v>
      </c>
      <c r="E449" s="7">
        <f t="shared" si="93"/>
        <v>3.9917574444852022</v>
      </c>
      <c r="F449" s="28"/>
      <c r="G449" s="8">
        <f t="shared" si="94"/>
        <v>65.309346361567847</v>
      </c>
      <c r="H449" s="32">
        <f t="shared" si="95"/>
        <v>5.2751139285171203E-4</v>
      </c>
      <c r="I449" s="7">
        <f t="shared" si="96"/>
        <v>2.3728063876497196</v>
      </c>
      <c r="J449" s="8">
        <f t="shared" si="97"/>
        <v>16803.822001418623</v>
      </c>
      <c r="K449" s="7">
        <f t="shared" si="98"/>
        <v>21.557256110938411</v>
      </c>
      <c r="L449" s="7">
        <f t="shared" si="104"/>
        <v>0.89821900462243376</v>
      </c>
      <c r="M449" s="7">
        <f t="shared" si="99"/>
        <v>2784.8591960612966</v>
      </c>
      <c r="N449" s="28"/>
      <c r="O449" s="8">
        <f t="shared" si="100"/>
        <v>891.49009148012783</v>
      </c>
      <c r="P449" s="8">
        <f t="shared" si="101"/>
        <v>147556.2458498959</v>
      </c>
      <c r="Q449" s="9" t="b">
        <f t="shared" si="102"/>
        <v>0</v>
      </c>
      <c r="R449" s="7">
        <f t="shared" si="103"/>
        <v>0</v>
      </c>
    </row>
    <row r="450" spans="1:18" x14ac:dyDescent="0.25">
      <c r="A450" s="1">
        <v>443</v>
      </c>
      <c r="B450" s="6">
        <f t="shared" ref="B450:B507" si="105">B449+$O$2/1000</f>
        <v>-29.797999999999277</v>
      </c>
      <c r="C450" s="6">
        <f t="shared" ref="C450:C507" si="106">B450-($D$3-L449)</f>
        <v>7.1002190046231561</v>
      </c>
      <c r="D450" s="8">
        <f t="shared" ref="D450:D507" si="107">1.5*$B$3*POWER(C450,1.5)</f>
        <v>28379.116837108613</v>
      </c>
      <c r="E450" s="7">
        <f t="shared" ref="E450:E507" si="108">D450/$B$3/(B450-($D$3-L449))</f>
        <v>3.9969354210947796</v>
      </c>
      <c r="F450" s="28"/>
      <c r="G450" s="8">
        <f t="shared" ref="G450:G507" si="109">18*LOG10(12*C450/$D$4*1000)</f>
        <v>65.329613910410131</v>
      </c>
      <c r="H450" s="32">
        <f t="shared" ref="H450:H507" si="110">(E450/G450)*(E450/G450)/C450</f>
        <v>5.271841383690715E-4</v>
      </c>
      <c r="I450" s="7">
        <f t="shared" ref="I450:I507" si="111">0.2*G450*SQRT($I$4*$D$4/1000)</f>
        <v>2.3735427442668682</v>
      </c>
      <c r="J450" s="8">
        <f t="shared" ref="J450:J507" si="112">I450*$B$3*C450</f>
        <v>16852.67330112902</v>
      </c>
      <c r="K450" s="7">
        <f t="shared" ref="K450:K507" si="113">IF(D450&lt;J450,0,0.91*POWER(H450,7/6)*(1-POWER(J450/D450,3/8))*D450*3600*24*365/1000000)</f>
        <v>21.662712192692211</v>
      </c>
      <c r="L450" s="7">
        <f t="shared" si="104"/>
        <v>0.90261300802884215</v>
      </c>
      <c r="M450" s="7">
        <f t="shared" ref="M450:M507" si="114">IF((K450+M449)&lt;0,0,(K450+M449))</f>
        <v>2806.5219082539888</v>
      </c>
      <c r="N450" s="28"/>
      <c r="O450" s="8">
        <f t="shared" ref="O450:O507" si="115">D450*3600*24*365/1000000000</f>
        <v>894.96382857505716</v>
      </c>
      <c r="P450" s="8">
        <f t="shared" ref="P450:P507" si="116">O450+P449</f>
        <v>148451.20967847097</v>
      </c>
      <c r="Q450" s="9" t="b">
        <f t="shared" ref="Q450:Q507" si="117">IF($D$2+P450/475000*1000&lt;B450,$D$2+P450/475000*1000)</f>
        <v>0</v>
      </c>
      <c r="R450" s="7">
        <f t="shared" ref="R450:R507" si="118">Q450-Q449</f>
        <v>0</v>
      </c>
    </row>
    <row r="451" spans="1:18" x14ac:dyDescent="0.25">
      <c r="A451" s="1">
        <v>444</v>
      </c>
      <c r="B451" s="6">
        <f t="shared" si="105"/>
        <v>-29.783999999999278</v>
      </c>
      <c r="C451" s="6">
        <f t="shared" si="106"/>
        <v>7.1186130080295662</v>
      </c>
      <c r="D451" s="8">
        <f t="shared" si="107"/>
        <v>28489.467695105825</v>
      </c>
      <c r="E451" s="7">
        <f t="shared" si="108"/>
        <v>4.0021093523374036</v>
      </c>
      <c r="F451" s="28"/>
      <c r="G451" s="8">
        <f t="shared" si="109"/>
        <v>65.349839416318758</v>
      </c>
      <c r="H451" s="32">
        <f t="shared" si="110"/>
        <v>5.2685786623158325E-4</v>
      </c>
      <c r="I451" s="7">
        <f t="shared" si="111"/>
        <v>2.3742775733883805</v>
      </c>
      <c r="J451" s="8">
        <f t="shared" si="112"/>
        <v>16901.563218595398</v>
      </c>
      <c r="K451" s="7">
        <f t="shared" si="113"/>
        <v>21.768394845978939</v>
      </c>
      <c r="L451" s="7">
        <f t="shared" si="104"/>
        <v>0.90701645191578906</v>
      </c>
      <c r="M451" s="7">
        <f t="shared" si="114"/>
        <v>2828.2903030999678</v>
      </c>
      <c r="N451" s="28"/>
      <c r="O451" s="8">
        <f t="shared" si="115"/>
        <v>898.44385323285735</v>
      </c>
      <c r="P451" s="8">
        <f t="shared" si="116"/>
        <v>149349.65353170384</v>
      </c>
      <c r="Q451" s="9" t="b">
        <f t="shared" si="117"/>
        <v>0</v>
      </c>
      <c r="R451" s="7">
        <f t="shared" si="118"/>
        <v>0</v>
      </c>
    </row>
    <row r="452" spans="1:18" x14ac:dyDescent="0.25">
      <c r="A452" s="1">
        <v>445</v>
      </c>
      <c r="B452" s="6">
        <f t="shared" si="105"/>
        <v>-29.769999999999278</v>
      </c>
      <c r="C452" s="6">
        <f t="shared" si="106"/>
        <v>7.1370164519165087</v>
      </c>
      <c r="D452" s="8">
        <f t="shared" si="107"/>
        <v>28600.017960793604</v>
      </c>
      <c r="E452" s="7">
        <f t="shared" si="108"/>
        <v>4.0072792536597861</v>
      </c>
      <c r="F452" s="28"/>
      <c r="G452" s="8">
        <f t="shared" si="109"/>
        <v>65.370023068626949</v>
      </c>
      <c r="H452" s="32">
        <f t="shared" si="110"/>
        <v>5.2653257112460683E-4</v>
      </c>
      <c r="I452" s="7">
        <f t="shared" si="111"/>
        <v>2.3750108818930755</v>
      </c>
      <c r="J452" s="8">
        <f t="shared" si="112"/>
        <v>16950.491737551616</v>
      </c>
      <c r="K452" s="7">
        <f t="shared" si="113"/>
        <v>21.874304052349085</v>
      </c>
      <c r="L452" s="7">
        <f t="shared" si="104"/>
        <v>0.9114293355145453</v>
      </c>
      <c r="M452" s="7">
        <f t="shared" si="114"/>
        <v>2850.1646071523169</v>
      </c>
      <c r="N452" s="28"/>
      <c r="O452" s="8">
        <f t="shared" si="115"/>
        <v>901.93016641158704</v>
      </c>
      <c r="P452" s="8">
        <f t="shared" si="116"/>
        <v>150251.58369811543</v>
      </c>
      <c r="Q452" s="9" t="b">
        <f t="shared" si="117"/>
        <v>0</v>
      </c>
      <c r="R452" s="7">
        <f t="shared" si="118"/>
        <v>0</v>
      </c>
    </row>
    <row r="453" spans="1:18" x14ac:dyDescent="0.25">
      <c r="A453" s="1">
        <v>446</v>
      </c>
      <c r="B453" s="6">
        <f t="shared" si="105"/>
        <v>-29.755999999999279</v>
      </c>
      <c r="C453" s="6">
        <f t="shared" si="106"/>
        <v>7.1554293355152687</v>
      </c>
      <c r="D453" s="8">
        <f t="shared" si="107"/>
        <v>28710.767664933057</v>
      </c>
      <c r="E453" s="7">
        <f t="shared" si="108"/>
        <v>4.0124451404236492</v>
      </c>
      <c r="F453" s="28"/>
      <c r="G453" s="8">
        <f t="shared" si="109"/>
        <v>65.390165055400175</v>
      </c>
      <c r="H453" s="32">
        <f t="shared" si="110"/>
        <v>5.2620824777434327E-4</v>
      </c>
      <c r="I453" s="7">
        <f t="shared" si="111"/>
        <v>2.3757426766137093</v>
      </c>
      <c r="J453" s="8">
        <f t="shared" si="112"/>
        <v>16999.458841877298</v>
      </c>
      <c r="K453" s="7">
        <f t="shared" si="113"/>
        <v>21.98043979393168</v>
      </c>
      <c r="L453" s="7">
        <f t="shared" si="104"/>
        <v>0.91585165808048674</v>
      </c>
      <c r="M453" s="7">
        <f t="shared" si="114"/>
        <v>2872.1450469462484</v>
      </c>
      <c r="N453" s="28"/>
      <c r="O453" s="8">
        <f t="shared" si="115"/>
        <v>905.42276908132885</v>
      </c>
      <c r="P453" s="8">
        <f t="shared" si="116"/>
        <v>151157.00646719677</v>
      </c>
      <c r="Q453" s="9" t="b">
        <f t="shared" si="117"/>
        <v>0</v>
      </c>
      <c r="R453" s="7">
        <f t="shared" si="118"/>
        <v>0</v>
      </c>
    </row>
    <row r="454" spans="1:18" x14ac:dyDescent="0.25">
      <c r="A454" s="1">
        <v>447</v>
      </c>
      <c r="B454" s="6">
        <f t="shared" si="105"/>
        <v>-29.74199999999928</v>
      </c>
      <c r="C454" s="6">
        <f t="shared" si="106"/>
        <v>7.1738516580812046</v>
      </c>
      <c r="D454" s="8">
        <f t="shared" si="107"/>
        <v>28821.716838664866</v>
      </c>
      <c r="E454" s="7">
        <f t="shared" si="108"/>
        <v>4.0176070279063776</v>
      </c>
      <c r="F454" s="28"/>
      <c r="G454" s="8">
        <f t="shared" si="109"/>
        <v>65.410265563447382</v>
      </c>
      <c r="H454" s="32">
        <f t="shared" si="110"/>
        <v>5.2588489094743042E-4</v>
      </c>
      <c r="I454" s="7">
        <f t="shared" si="111"/>
        <v>2.3764729643373896</v>
      </c>
      <c r="J454" s="8">
        <f t="shared" si="112"/>
        <v>17048.464515596941</v>
      </c>
      <c r="K454" s="7">
        <f t="shared" si="113"/>
        <v>22.086802053431246</v>
      </c>
      <c r="L454" s="7">
        <f t="shared" si="104"/>
        <v>0.92028341889296861</v>
      </c>
      <c r="M454" s="7">
        <f t="shared" si="114"/>
        <v>2894.2318489996796</v>
      </c>
      <c r="N454" s="28"/>
      <c r="O454" s="8">
        <f t="shared" si="115"/>
        <v>908.92166222413516</v>
      </c>
      <c r="P454" s="8">
        <f t="shared" si="116"/>
        <v>152065.92812942091</v>
      </c>
      <c r="Q454" s="9" t="b">
        <f t="shared" si="117"/>
        <v>0</v>
      </c>
      <c r="R454" s="7">
        <f t="shared" si="118"/>
        <v>0</v>
      </c>
    </row>
    <row r="455" spans="1:18" x14ac:dyDescent="0.25">
      <c r="A455" s="1">
        <v>448</v>
      </c>
      <c r="B455" s="6">
        <f t="shared" si="105"/>
        <v>-29.72799999999928</v>
      </c>
      <c r="C455" s="6">
        <f t="shared" si="106"/>
        <v>7.192283418893691</v>
      </c>
      <c r="D455" s="8">
        <f t="shared" si="107"/>
        <v>28932.865513508274</v>
      </c>
      <c r="E455" s="7">
        <f t="shared" si="108"/>
        <v>4.0227649313017055</v>
      </c>
      <c r="F455" s="28"/>
      <c r="G455" s="8">
        <f t="shared" si="109"/>
        <v>65.430324778332277</v>
      </c>
      <c r="H455" s="32">
        <f t="shared" si="110"/>
        <v>5.255624954505425E-4</v>
      </c>
      <c r="I455" s="7">
        <f t="shared" si="111"/>
        <v>2.3772017518059796</v>
      </c>
      <c r="J455" s="8">
        <f t="shared" si="112"/>
        <v>17097.508742879185</v>
      </c>
      <c r="K455" s="7">
        <f t="shared" si="113"/>
        <v>22.193390814125802</v>
      </c>
      <c r="L455" s="7">
        <f t="shared" si="104"/>
        <v>0.92472461725524169</v>
      </c>
      <c r="M455" s="7">
        <f t="shared" si="114"/>
        <v>2916.4252398138055</v>
      </c>
      <c r="N455" s="28"/>
      <c r="O455" s="8">
        <f t="shared" si="115"/>
        <v>912.42684683399693</v>
      </c>
      <c r="P455" s="8">
        <f t="shared" si="116"/>
        <v>152978.35497625489</v>
      </c>
      <c r="Q455" s="9" t="b">
        <f t="shared" si="117"/>
        <v>0</v>
      </c>
      <c r="R455" s="7">
        <f t="shared" si="118"/>
        <v>0</v>
      </c>
    </row>
    <row r="456" spans="1:18" x14ac:dyDescent="0.25">
      <c r="A456" s="1">
        <v>449</v>
      </c>
      <c r="B456" s="6">
        <f t="shared" si="105"/>
        <v>-29.713999999999281</v>
      </c>
      <c r="C456" s="6">
        <f t="shared" si="106"/>
        <v>7.2107246172559627</v>
      </c>
      <c r="D456" s="8">
        <f t="shared" si="107"/>
        <v>29044.21372135944</v>
      </c>
      <c r="E456" s="7">
        <f t="shared" si="108"/>
        <v>4.0279188657203502</v>
      </c>
      <c r="F456" s="28"/>
      <c r="G456" s="8">
        <f t="shared" si="109"/>
        <v>65.450342884384312</v>
      </c>
      <c r="H456" s="32">
        <f t="shared" si="110"/>
        <v>5.2524105612999211E-4</v>
      </c>
      <c r="I456" s="7">
        <f t="shared" si="111"/>
        <v>2.3779290457165012</v>
      </c>
      <c r="J456" s="8">
        <f t="shared" si="112"/>
        <v>17146.591508035955</v>
      </c>
      <c r="K456" s="7">
        <f t="shared" si="113"/>
        <v>22.300206059863843</v>
      </c>
      <c r="L456" s="7">
        <f t="shared" ref="L456:L507" si="119">K456*1000000/$O$3/1000/$B$3</f>
        <v>0.92917525249432675</v>
      </c>
      <c r="M456" s="7">
        <f t="shared" si="114"/>
        <v>2938.7254458736693</v>
      </c>
      <c r="N456" s="28"/>
      <c r="O456" s="8">
        <f t="shared" si="115"/>
        <v>915.93832391679121</v>
      </c>
      <c r="P456" s="8">
        <f t="shared" si="116"/>
        <v>153894.29330017167</v>
      </c>
      <c r="Q456" s="9" t="b">
        <f t="shared" si="117"/>
        <v>0</v>
      </c>
      <c r="R456" s="7">
        <f t="shared" si="118"/>
        <v>0</v>
      </c>
    </row>
    <row r="457" spans="1:18" x14ac:dyDescent="0.25">
      <c r="A457" s="1">
        <v>450</v>
      </c>
      <c r="B457" s="6">
        <f t="shared" si="105"/>
        <v>-29.699999999999282</v>
      </c>
      <c r="C457" s="6">
        <f t="shared" si="106"/>
        <v>7.2291752524950432</v>
      </c>
      <c r="D457" s="8">
        <f t="shared" si="107"/>
        <v>29155.761494490434</v>
      </c>
      <c r="E457" s="7">
        <f t="shared" si="108"/>
        <v>4.0330688461906847</v>
      </c>
      <c r="F457" s="28"/>
      <c r="G457" s="8">
        <f t="shared" si="109"/>
        <v>65.470320064709796</v>
      </c>
      <c r="H457" s="32">
        <f t="shared" si="110"/>
        <v>5.2492056787134002E-4</v>
      </c>
      <c r="I457" s="7">
        <f t="shared" si="111"/>
        <v>2.378654852721537</v>
      </c>
      <c r="J457" s="8">
        <f t="shared" si="112"/>
        <v>17195.712795521777</v>
      </c>
      <c r="K457" s="7">
        <f t="shared" si="113"/>
        <v>22.407247775062089</v>
      </c>
      <c r="L457" s="7">
        <f t="shared" si="119"/>
        <v>0.9336353239609203</v>
      </c>
      <c r="M457" s="7">
        <f t="shared" si="114"/>
        <v>2961.1326936487312</v>
      </c>
      <c r="N457" s="28"/>
      <c r="O457" s="8">
        <f t="shared" si="115"/>
        <v>919.45609449025028</v>
      </c>
      <c r="P457" s="8">
        <f t="shared" si="116"/>
        <v>154813.74939466192</v>
      </c>
      <c r="Q457" s="9" t="b">
        <f t="shared" si="117"/>
        <v>0</v>
      </c>
      <c r="R457" s="7">
        <f t="shared" si="118"/>
        <v>0</v>
      </c>
    </row>
    <row r="458" spans="1:18" x14ac:dyDescent="0.25">
      <c r="A458" s="1">
        <v>451</v>
      </c>
      <c r="B458" s="6">
        <f t="shared" si="105"/>
        <v>-29.685999999999282</v>
      </c>
      <c r="C458" s="6">
        <f t="shared" si="106"/>
        <v>7.2476353239616387</v>
      </c>
      <c r="D458" s="8">
        <f t="shared" si="107"/>
        <v>29267.508865547741</v>
      </c>
      <c r="E458" s="7">
        <f t="shared" si="108"/>
        <v>4.0382148876593575</v>
      </c>
      <c r="F458" s="28"/>
      <c r="G458" s="8">
        <f t="shared" si="109"/>
        <v>65.490256501202566</v>
      </c>
      <c r="H458" s="32">
        <f t="shared" si="110"/>
        <v>5.246010255990039E-4</v>
      </c>
      <c r="I458" s="7">
        <f t="shared" si="111"/>
        <v>2.3793791794296184</v>
      </c>
      <c r="J458" s="8">
        <f t="shared" si="112"/>
        <v>17244.872589932962</v>
      </c>
      <c r="K458" s="7">
        <f t="shared" si="113"/>
        <v>22.51451594470263</v>
      </c>
      <c r="L458" s="7">
        <f t="shared" si="119"/>
        <v>0.93810483102927633</v>
      </c>
      <c r="M458" s="7">
        <f t="shared" si="114"/>
        <v>2983.6472095934337</v>
      </c>
      <c r="N458" s="28"/>
      <c r="O458" s="8">
        <f t="shared" si="115"/>
        <v>922.98015958391352</v>
      </c>
      <c r="P458" s="8">
        <f t="shared" si="116"/>
        <v>155736.72955424583</v>
      </c>
      <c r="Q458" s="9" t="b">
        <f t="shared" si="117"/>
        <v>0</v>
      </c>
      <c r="R458" s="7">
        <f t="shared" si="118"/>
        <v>0</v>
      </c>
    </row>
    <row r="459" spans="1:18" x14ac:dyDescent="0.25">
      <c r="A459" s="1">
        <v>452</v>
      </c>
      <c r="B459" s="6">
        <f t="shared" si="105"/>
        <v>-29.671999999999283</v>
      </c>
      <c r="C459" s="6">
        <f t="shared" si="106"/>
        <v>7.2661048310299954</v>
      </c>
      <c r="D459" s="8">
        <f t="shared" si="107"/>
        <v>29379.455867550998</v>
      </c>
      <c r="E459" s="7">
        <f t="shared" si="108"/>
        <v>4.0433570049919521</v>
      </c>
      <c r="F459" s="28"/>
      <c r="G459" s="8">
        <f t="shared" si="109"/>
        <v>65.510152374554821</v>
      </c>
      <c r="H459" s="32">
        <f t="shared" si="110"/>
        <v>5.2428242427588281E-4</v>
      </c>
      <c r="I459" s="7">
        <f t="shared" si="111"/>
        <v>2.3801020324056186</v>
      </c>
      <c r="J459" s="8">
        <f t="shared" si="112"/>
        <v>17294.070876006776</v>
      </c>
      <c r="K459" s="7">
        <f t="shared" si="113"/>
        <v>22.622010554330728</v>
      </c>
      <c r="L459" s="7">
        <f t="shared" si="119"/>
        <v>0.94258377309711372</v>
      </c>
      <c r="M459" s="7">
        <f t="shared" si="114"/>
        <v>3006.2692201477644</v>
      </c>
      <c r="N459" s="28"/>
      <c r="O459" s="8">
        <f t="shared" si="115"/>
        <v>926.51052023908824</v>
      </c>
      <c r="P459" s="8">
        <f t="shared" si="116"/>
        <v>156663.24007448493</v>
      </c>
      <c r="Q459" s="9" t="b">
        <f t="shared" si="117"/>
        <v>0</v>
      </c>
      <c r="R459" s="7">
        <f t="shared" si="118"/>
        <v>0</v>
      </c>
    </row>
    <row r="460" spans="1:18" x14ac:dyDescent="0.25">
      <c r="A460" s="1">
        <v>453</v>
      </c>
      <c r="B460" s="6">
        <f t="shared" si="105"/>
        <v>-29.657999999999284</v>
      </c>
      <c r="C460" s="6">
        <f t="shared" si="106"/>
        <v>7.2845837730978289</v>
      </c>
      <c r="D460" s="8">
        <f t="shared" si="107"/>
        <v>29491.602533891684</v>
      </c>
      <c r="E460" s="7">
        <f t="shared" si="108"/>
        <v>4.0484952129735943</v>
      </c>
      <c r="F460" s="28"/>
      <c r="G460" s="8">
        <f t="shared" si="109"/>
        <v>65.53000786426766</v>
      </c>
      <c r="H460" s="32">
        <f t="shared" si="110"/>
        <v>5.2396475890297207E-4</v>
      </c>
      <c r="I460" s="7">
        <f t="shared" si="111"/>
        <v>2.3808234181711372</v>
      </c>
      <c r="J460" s="8">
        <f t="shared" si="112"/>
        <v>17343.307638620772</v>
      </c>
      <c r="K460" s="7">
        <f t="shared" si="113"/>
        <v>22.729731590051969</v>
      </c>
      <c r="L460" s="7">
        <f t="shared" si="119"/>
        <v>0.94707214958549868</v>
      </c>
      <c r="M460" s="7">
        <f t="shared" si="114"/>
        <v>3028.9989517378162</v>
      </c>
      <c r="N460" s="28"/>
      <c r="O460" s="8">
        <f t="shared" si="115"/>
        <v>930.0471775088082</v>
      </c>
      <c r="P460" s="8">
        <f t="shared" si="116"/>
        <v>157593.28725199375</v>
      </c>
      <c r="Q460" s="9" t="b">
        <f t="shared" si="117"/>
        <v>0</v>
      </c>
      <c r="R460" s="7">
        <f t="shared" si="118"/>
        <v>0</v>
      </c>
    </row>
    <row r="461" spans="1:18" x14ac:dyDescent="0.25">
      <c r="A461" s="1">
        <v>454</v>
      </c>
      <c r="B461" s="6">
        <f t="shared" si="105"/>
        <v>-29.643999999999284</v>
      </c>
      <c r="C461" s="6">
        <f t="shared" si="106"/>
        <v>7.3030721495862174</v>
      </c>
      <c r="D461" s="8">
        <f t="shared" si="107"/>
        <v>29603.948898332001</v>
      </c>
      <c r="E461" s="7">
        <f t="shared" si="108"/>
        <v>4.0536295263095985</v>
      </c>
      <c r="F461" s="28"/>
      <c r="G461" s="8">
        <f t="shared" si="109"/>
        <v>65.549823148661588</v>
      </c>
      <c r="H461" s="32">
        <f t="shared" si="110"/>
        <v>5.2364802451899516E-4</v>
      </c>
      <c r="I461" s="7">
        <f t="shared" si="111"/>
        <v>2.3815433432048785</v>
      </c>
      <c r="J461" s="8">
        <f t="shared" si="112"/>
        <v>17392.582862791998</v>
      </c>
      <c r="K461" s="7">
        <f t="shared" si="113"/>
        <v>22.837679038530268</v>
      </c>
      <c r="L461" s="7">
        <f t="shared" si="119"/>
        <v>0.95156995993876115</v>
      </c>
      <c r="M461" s="7">
        <f t="shared" si="114"/>
        <v>3051.8366307763463</v>
      </c>
      <c r="N461" s="28"/>
      <c r="O461" s="8">
        <f t="shared" si="115"/>
        <v>933.59013245779784</v>
      </c>
      <c r="P461" s="8">
        <f t="shared" si="116"/>
        <v>158526.87738445154</v>
      </c>
      <c r="Q461" s="9" t="b">
        <f t="shared" si="117"/>
        <v>0</v>
      </c>
      <c r="R461" s="7">
        <f t="shared" si="118"/>
        <v>0</v>
      </c>
    </row>
    <row r="462" spans="1:18" x14ac:dyDescent="0.25">
      <c r="A462" s="1">
        <v>455</v>
      </c>
      <c r="B462" s="6">
        <f t="shared" si="105"/>
        <v>-29.629999999999285</v>
      </c>
      <c r="C462" s="6">
        <f t="shared" si="106"/>
        <v>7.3215699599394739</v>
      </c>
      <c r="D462" s="8">
        <f t="shared" si="107"/>
        <v>29716.494995003384</v>
      </c>
      <c r="E462" s="7">
        <f t="shared" si="108"/>
        <v>4.0587599596260695</v>
      </c>
      <c r="F462" s="28"/>
      <c r="G462" s="8">
        <f t="shared" si="109"/>
        <v>65.569598404886889</v>
      </c>
      <c r="H462" s="32">
        <f t="shared" si="110"/>
        <v>5.2333221620003243E-4</v>
      </c>
      <c r="I462" s="7">
        <f t="shared" si="111"/>
        <v>2.3822618139430336</v>
      </c>
      <c r="J462" s="8">
        <f t="shared" si="112"/>
        <v>17441.896533676238</v>
      </c>
      <c r="K462" s="7">
        <f t="shared" si="113"/>
        <v>22.945852886984898</v>
      </c>
      <c r="L462" s="7">
        <f t="shared" si="119"/>
        <v>0.95607720362437087</v>
      </c>
      <c r="M462" s="7">
        <f t="shared" si="114"/>
        <v>3074.7824836633313</v>
      </c>
      <c r="N462" s="28"/>
      <c r="O462" s="8">
        <f t="shared" si="115"/>
        <v>937.13938616242672</v>
      </c>
      <c r="P462" s="8">
        <f t="shared" si="116"/>
        <v>159464.01677061396</v>
      </c>
      <c r="Q462" s="9" t="b">
        <f t="shared" si="117"/>
        <v>0</v>
      </c>
      <c r="R462" s="7">
        <f t="shared" si="118"/>
        <v>0</v>
      </c>
    </row>
    <row r="463" spans="1:18" x14ac:dyDescent="0.25">
      <c r="A463" s="1">
        <v>456</v>
      </c>
      <c r="B463" s="6">
        <f t="shared" si="105"/>
        <v>-29.615999999999286</v>
      </c>
      <c r="C463" s="6">
        <f t="shared" si="106"/>
        <v>7.3400772036250821</v>
      </c>
      <c r="D463" s="8">
        <f t="shared" si="107"/>
        <v>29829.24085840549</v>
      </c>
      <c r="E463" s="7">
        <f t="shared" si="108"/>
        <v>4.0638865274705243</v>
      </c>
      <c r="F463" s="28"/>
      <c r="G463" s="8">
        <f t="shared" si="109"/>
        <v>65.589333808933873</v>
      </c>
      <c r="H463" s="32">
        <f t="shared" si="110"/>
        <v>5.230173290591575E-4</v>
      </c>
      <c r="I463" s="7">
        <f t="shared" si="111"/>
        <v>2.3829788367796469</v>
      </c>
      <c r="J463" s="8">
        <f t="shared" si="112"/>
        <v>17491.248636567299</v>
      </c>
      <c r="K463" s="7">
        <f t="shared" si="113"/>
        <v>23.054253123188492</v>
      </c>
      <c r="L463" s="7">
        <f t="shared" si="119"/>
        <v>0.96059388013285385</v>
      </c>
      <c r="M463" s="7">
        <f t="shared" si="114"/>
        <v>3097.8367367865199</v>
      </c>
      <c r="N463" s="28"/>
      <c r="O463" s="8">
        <f t="shared" si="115"/>
        <v>940.69493971067538</v>
      </c>
      <c r="P463" s="8">
        <f t="shared" si="116"/>
        <v>160404.71171032463</v>
      </c>
      <c r="Q463" s="9" t="b">
        <f t="shared" si="117"/>
        <v>0</v>
      </c>
      <c r="R463" s="7">
        <f t="shared" si="118"/>
        <v>0</v>
      </c>
    </row>
    <row r="464" spans="1:18" x14ac:dyDescent="0.25">
      <c r="A464" s="1">
        <v>457</v>
      </c>
      <c r="B464" s="6">
        <f t="shared" si="105"/>
        <v>-29.601999999999286</v>
      </c>
      <c r="C464" s="6">
        <f t="shared" si="106"/>
        <v>7.3585938801335686</v>
      </c>
      <c r="D464" s="8">
        <f t="shared" si="107"/>
        <v>29942.186523404831</v>
      </c>
      <c r="E464" s="7">
        <f t="shared" si="108"/>
        <v>4.0690092443124932</v>
      </c>
      <c r="F464" s="28"/>
      <c r="G464" s="8">
        <f t="shared" si="109"/>
        <v>65.609029535643018</v>
      </c>
      <c r="H464" s="32">
        <f t="shared" si="110"/>
        <v>5.2270335824607626E-4</v>
      </c>
      <c r="I464" s="7">
        <f t="shared" si="111"/>
        <v>2.3836944180669888</v>
      </c>
      <c r="J464" s="8">
        <f t="shared" si="112"/>
        <v>17540.639156896294</v>
      </c>
      <c r="K464" s="7">
        <f t="shared" si="113"/>
        <v>23.162879735464351</v>
      </c>
      <c r="L464" s="7">
        <f t="shared" si="119"/>
        <v>0.96511998897768125</v>
      </c>
      <c r="M464" s="7">
        <f t="shared" si="114"/>
        <v>3120.9996165219841</v>
      </c>
      <c r="N464" s="28"/>
      <c r="O464" s="8">
        <f t="shared" si="115"/>
        <v>944.25679420209462</v>
      </c>
      <c r="P464" s="8">
        <f t="shared" si="116"/>
        <v>161348.96850452671</v>
      </c>
      <c r="Q464" s="9" t="b">
        <f t="shared" si="117"/>
        <v>0</v>
      </c>
      <c r="R464" s="7">
        <f t="shared" si="118"/>
        <v>0</v>
      </c>
    </row>
    <row r="465" spans="1:18" x14ac:dyDescent="0.25">
      <c r="A465" s="1">
        <v>458</v>
      </c>
      <c r="B465" s="6">
        <f t="shared" si="105"/>
        <v>-29.587999999999287</v>
      </c>
      <c r="C465" s="6">
        <f t="shared" si="106"/>
        <v>7.3771199889783965</v>
      </c>
      <c r="D465" s="8">
        <f t="shared" si="107"/>
        <v>30055.332025233496</v>
      </c>
      <c r="E465" s="7">
        <f t="shared" si="108"/>
        <v>4.0741281245441208</v>
      </c>
      <c r="F465" s="28"/>
      <c r="G465" s="8">
        <f t="shared" si="109"/>
        <v>65.628685758714965</v>
      </c>
      <c r="H465" s="32">
        <f t="shared" si="110"/>
        <v>5.2239029894677431E-4</v>
      </c>
      <c r="I465" s="7">
        <f t="shared" si="111"/>
        <v>2.3844085641159167</v>
      </c>
      <c r="J465" s="8">
        <f t="shared" si="112"/>
        <v>17590.068080230805</v>
      </c>
      <c r="K465" s="7">
        <f t="shared" si="113"/>
        <v>23.271732712684216</v>
      </c>
      <c r="L465" s="7">
        <f t="shared" si="119"/>
        <v>0.96965552969517554</v>
      </c>
      <c r="M465" s="7">
        <f t="shared" si="114"/>
        <v>3144.2713492346684</v>
      </c>
      <c r="N465" s="28"/>
      <c r="O465" s="8">
        <f t="shared" si="115"/>
        <v>947.82495074776352</v>
      </c>
      <c r="P465" s="8">
        <f t="shared" si="116"/>
        <v>162296.79345527448</v>
      </c>
      <c r="Q465" s="9" t="b">
        <f t="shared" si="117"/>
        <v>0</v>
      </c>
      <c r="R465" s="7">
        <f t="shared" si="118"/>
        <v>0</v>
      </c>
    </row>
    <row r="466" spans="1:18" x14ac:dyDescent="0.25">
      <c r="A466" s="1">
        <v>459</v>
      </c>
      <c r="B466" s="6">
        <f t="shared" si="105"/>
        <v>-29.573999999999288</v>
      </c>
      <c r="C466" s="6">
        <f t="shared" si="106"/>
        <v>7.3956555296958868</v>
      </c>
      <c r="D466" s="8">
        <f t="shared" si="107"/>
        <v>30168.677399488057</v>
      </c>
      <c r="E466" s="7">
        <f t="shared" si="108"/>
        <v>4.0792431824807567</v>
      </c>
      <c r="F466" s="28"/>
      <c r="G466" s="8">
        <f t="shared" si="109"/>
        <v>65.648302650720524</v>
      </c>
      <c r="H466" s="32">
        <f t="shared" si="110"/>
        <v>5.220781463831603E-4</v>
      </c>
      <c r="I466" s="7">
        <f t="shared" si="111"/>
        <v>2.3851212811962399</v>
      </c>
      <c r="J466" s="8">
        <f t="shared" si="112"/>
        <v>17639.535392274312</v>
      </c>
      <c r="K466" s="7">
        <f t="shared" si="113"/>
        <v>23.380812044265731</v>
      </c>
      <c r="L466" s="7">
        <f t="shared" si="119"/>
        <v>0.97420050184440554</v>
      </c>
      <c r="M466" s="7">
        <f t="shared" si="114"/>
        <v>3167.6521612789343</v>
      </c>
      <c r="N466" s="28"/>
      <c r="O466" s="8">
        <f t="shared" si="115"/>
        <v>951.39941047025536</v>
      </c>
      <c r="P466" s="8">
        <f t="shared" si="116"/>
        <v>163248.19286574473</v>
      </c>
      <c r="Q466" s="9" t="b">
        <f t="shared" si="117"/>
        <v>0</v>
      </c>
      <c r="R466" s="7">
        <f t="shared" si="118"/>
        <v>0</v>
      </c>
    </row>
    <row r="467" spans="1:18" x14ac:dyDescent="0.25">
      <c r="A467" s="1">
        <v>460</v>
      </c>
      <c r="B467" s="6">
        <f t="shared" si="105"/>
        <v>-29.559999999999288</v>
      </c>
      <c r="C467" s="6">
        <f t="shared" si="106"/>
        <v>7.4142005018451194</v>
      </c>
      <c r="D467" s="8">
        <f t="shared" si="107"/>
        <v>30282.222682128406</v>
      </c>
      <c r="E467" s="7">
        <f t="shared" si="108"/>
        <v>4.0843544323615584</v>
      </c>
      <c r="F467" s="28"/>
      <c r="G467" s="8">
        <f t="shared" si="109"/>
        <v>65.667880383110401</v>
      </c>
      <c r="H467" s="32">
        <f t="shared" si="110"/>
        <v>5.2176689581272457E-4</v>
      </c>
      <c r="I467" s="7">
        <f t="shared" si="111"/>
        <v>2.3858325755370715</v>
      </c>
      <c r="J467" s="8">
        <f t="shared" si="112"/>
        <v>17689.04107886539</v>
      </c>
      <c r="K467" s="7">
        <f t="shared" si="113"/>
        <v>23.490117720170552</v>
      </c>
      <c r="L467" s="7">
        <f t="shared" si="119"/>
        <v>0.97875490500710638</v>
      </c>
      <c r="M467" s="7">
        <f t="shared" si="114"/>
        <v>3191.1422789991047</v>
      </c>
      <c r="N467" s="28"/>
      <c r="O467" s="8">
        <f t="shared" si="115"/>
        <v>954.98017450360146</v>
      </c>
      <c r="P467" s="8">
        <f t="shared" si="116"/>
        <v>164203.17304024834</v>
      </c>
      <c r="Q467" s="9" t="b">
        <f t="shared" si="117"/>
        <v>0</v>
      </c>
      <c r="R467" s="7">
        <f t="shared" si="118"/>
        <v>0</v>
      </c>
    </row>
    <row r="468" spans="1:18" x14ac:dyDescent="0.25">
      <c r="A468" s="1">
        <v>461</v>
      </c>
      <c r="B468" s="6">
        <f t="shared" si="105"/>
        <v>-29.545999999999289</v>
      </c>
      <c r="C468" s="6">
        <f t="shared" si="106"/>
        <v>7.432754905007819</v>
      </c>
      <c r="D468" s="8">
        <f t="shared" si="107"/>
        <v>30395.967909476396</v>
      </c>
      <c r="E468" s="7">
        <f t="shared" si="108"/>
        <v>4.0894618883500531</v>
      </c>
      <c r="F468" s="28"/>
      <c r="G468" s="8">
        <f t="shared" si="109"/>
        <v>65.687419126224938</v>
      </c>
      <c r="H468" s="32">
        <f t="shared" si="110"/>
        <v>5.2145654252819089E-4</v>
      </c>
      <c r="I468" s="7">
        <f t="shared" si="111"/>
        <v>2.3865424533271837</v>
      </c>
      <c r="J468" s="8">
        <f t="shared" si="112"/>
        <v>17738.585125977021</v>
      </c>
      <c r="K468" s="7">
        <f t="shared" si="113"/>
        <v>23.599649730901419</v>
      </c>
      <c r="L468" s="7">
        <f t="shared" si="119"/>
        <v>0.98331873878755927</v>
      </c>
      <c r="M468" s="7">
        <f t="shared" si="114"/>
        <v>3214.7419287300063</v>
      </c>
      <c r="N468" s="28"/>
      <c r="O468" s="8">
        <f t="shared" si="115"/>
        <v>958.56724399324764</v>
      </c>
      <c r="P468" s="8">
        <f t="shared" si="116"/>
        <v>165161.74028424159</v>
      </c>
      <c r="Q468" s="9" t="b">
        <f t="shared" si="117"/>
        <v>0</v>
      </c>
      <c r="R468" s="7">
        <f t="shared" si="118"/>
        <v>0</v>
      </c>
    </row>
    <row r="469" spans="1:18" x14ac:dyDescent="0.25">
      <c r="A469" s="1">
        <v>462</v>
      </c>
      <c r="B469" s="6">
        <f t="shared" si="105"/>
        <v>-29.531999999999289</v>
      </c>
      <c r="C469" s="6">
        <f t="shared" si="106"/>
        <v>7.4513187387882702</v>
      </c>
      <c r="D469" s="8">
        <f t="shared" si="107"/>
        <v>30509.913118214794</v>
      </c>
      <c r="E469" s="7">
        <f t="shared" si="108"/>
        <v>4.0945655645347285</v>
      </c>
      <c r="F469" s="28"/>
      <c r="G469" s="8">
        <f t="shared" si="109"/>
        <v>65.706919049303764</v>
      </c>
      <c r="H469" s="32">
        <f t="shared" si="110"/>
        <v>5.2114708185717969E-4</v>
      </c>
      <c r="I469" s="7">
        <f t="shared" si="111"/>
        <v>2.3872509207153576</v>
      </c>
      <c r="J469" s="8">
        <f t="shared" si="112"/>
        <v>17788.167519715895</v>
      </c>
      <c r="K469" s="7">
        <f t="shared" si="113"/>
        <v>23.709408067500267</v>
      </c>
      <c r="L469" s="7">
        <f t="shared" si="119"/>
        <v>0.98789200281251111</v>
      </c>
      <c r="M469" s="7">
        <f t="shared" si="114"/>
        <v>3238.4513367975064</v>
      </c>
      <c r="N469" s="28"/>
      <c r="O469" s="8">
        <f t="shared" si="115"/>
        <v>962.16062009602172</v>
      </c>
      <c r="P469" s="8">
        <f t="shared" si="116"/>
        <v>166123.90090433761</v>
      </c>
      <c r="Q469" s="9" t="b">
        <f t="shared" si="117"/>
        <v>0</v>
      </c>
      <c r="R469" s="7">
        <f t="shared" si="118"/>
        <v>0</v>
      </c>
    </row>
    <row r="470" spans="1:18" x14ac:dyDescent="0.25">
      <c r="A470" s="1">
        <v>463</v>
      </c>
      <c r="B470" s="6">
        <f t="shared" si="105"/>
        <v>-29.51799999999929</v>
      </c>
      <c r="C470" s="6">
        <f t="shared" si="106"/>
        <v>7.4698920028132179</v>
      </c>
      <c r="D470" s="8">
        <f t="shared" si="107"/>
        <v>30624.05834538606</v>
      </c>
      <c r="E470" s="7">
        <f t="shared" si="108"/>
        <v>4.0996654749295987</v>
      </c>
      <c r="F470" s="28"/>
      <c r="G470" s="8">
        <f t="shared" si="109"/>
        <v>65.726380320495224</v>
      </c>
      <c r="H470" s="32">
        <f t="shared" si="110"/>
        <v>5.2083850916187263E-4</v>
      </c>
      <c r="I470" s="7">
        <f t="shared" si="111"/>
        <v>2.3879579838107254</v>
      </c>
      <c r="J470" s="8">
        <f t="shared" si="112"/>
        <v>17837.788246321714</v>
      </c>
      <c r="K470" s="7">
        <f t="shared" si="113"/>
        <v>23.819392721545707</v>
      </c>
      <c r="L470" s="7">
        <f t="shared" si="119"/>
        <v>0.99247469673107103</v>
      </c>
      <c r="M470" s="7">
        <f t="shared" si="114"/>
        <v>3262.2707295190521</v>
      </c>
      <c r="N470" s="28"/>
      <c r="O470" s="8">
        <f t="shared" si="115"/>
        <v>965.76030398009482</v>
      </c>
      <c r="P470" s="8">
        <f t="shared" si="116"/>
        <v>167089.6612083177</v>
      </c>
      <c r="Q470" s="9" t="b">
        <f t="shared" si="117"/>
        <v>0</v>
      </c>
      <c r="R470" s="7">
        <f t="shared" si="118"/>
        <v>0</v>
      </c>
    </row>
    <row r="471" spans="1:18" x14ac:dyDescent="0.25">
      <c r="A471" s="1">
        <v>464</v>
      </c>
      <c r="B471" s="6">
        <f t="shared" si="105"/>
        <v>-29.503999999999291</v>
      </c>
      <c r="C471" s="6">
        <f t="shared" si="106"/>
        <v>7.4884746967317817</v>
      </c>
      <c r="D471" s="8">
        <f t="shared" si="107"/>
        <v>30738.403628391283</v>
      </c>
      <c r="E471" s="7">
        <f t="shared" si="108"/>
        <v>4.1047616334747765</v>
      </c>
      <c r="F471" s="28"/>
      <c r="G471" s="8">
        <f t="shared" si="109"/>
        <v>65.745803106865779</v>
      </c>
      <c r="H471" s="32">
        <f t="shared" si="110"/>
        <v>5.2053081983868235E-4</v>
      </c>
      <c r="I471" s="7">
        <f t="shared" si="111"/>
        <v>2.3886636486831136</v>
      </c>
      <c r="J471" s="8">
        <f t="shared" si="112"/>
        <v>17887.447292166511</v>
      </c>
      <c r="K471" s="7">
        <f t="shared" si="113"/>
        <v>23.929603685151108</v>
      </c>
      <c r="L471" s="7">
        <f t="shared" si="119"/>
        <v>0.99706682021462956</v>
      </c>
      <c r="M471" s="7">
        <f t="shared" si="114"/>
        <v>3286.2003332042032</v>
      </c>
      <c r="N471" s="28"/>
      <c r="O471" s="8">
        <f t="shared" si="115"/>
        <v>969.36629682494743</v>
      </c>
      <c r="P471" s="8">
        <f t="shared" si="116"/>
        <v>168059.02750514264</v>
      </c>
      <c r="Q471" s="9" t="b">
        <f t="shared" si="117"/>
        <v>0</v>
      </c>
      <c r="R471" s="7">
        <f t="shared" si="118"/>
        <v>0</v>
      </c>
    </row>
    <row r="472" spans="1:18" x14ac:dyDescent="0.25">
      <c r="A472" s="1">
        <v>465</v>
      </c>
      <c r="B472" s="6">
        <f t="shared" si="105"/>
        <v>-29.489999999999291</v>
      </c>
      <c r="C472" s="6">
        <f t="shared" si="106"/>
        <v>7.5070668202153357</v>
      </c>
      <c r="D472" s="8">
        <f t="shared" si="107"/>
        <v>30852.949004988775</v>
      </c>
      <c r="E472" s="7">
        <f t="shared" si="108"/>
        <v>4.109854054037017</v>
      </c>
      <c r="F472" s="28"/>
      <c r="G472" s="8">
        <f t="shared" si="109"/>
        <v>65.765187574409367</v>
      </c>
      <c r="H472" s="32">
        <f t="shared" si="110"/>
        <v>5.2022400931792199E-4</v>
      </c>
      <c r="I472" s="7">
        <f t="shared" si="111"/>
        <v>2.3893679213633821</v>
      </c>
      <c r="J472" s="8">
        <f t="shared" si="112"/>
        <v>17937.144643753931</v>
      </c>
      <c r="K472" s="7">
        <f t="shared" si="113"/>
        <v>24.040040950961728</v>
      </c>
      <c r="L472" s="7">
        <f t="shared" si="119"/>
        <v>1.0016683729567388</v>
      </c>
      <c r="M472" s="7">
        <f t="shared" si="114"/>
        <v>3310.2403741551648</v>
      </c>
      <c r="N472" s="28"/>
      <c r="O472" s="8">
        <f t="shared" si="115"/>
        <v>972.97859982132604</v>
      </c>
      <c r="P472" s="8">
        <f t="shared" si="116"/>
        <v>169032.00610496398</v>
      </c>
      <c r="Q472" s="9" t="b">
        <f t="shared" si="117"/>
        <v>0</v>
      </c>
      <c r="R472" s="7">
        <f t="shared" si="118"/>
        <v>0</v>
      </c>
    </row>
    <row r="473" spans="1:18" x14ac:dyDescent="0.25">
      <c r="A473" s="1">
        <v>466</v>
      </c>
      <c r="B473" s="6">
        <f t="shared" si="105"/>
        <v>-29.475999999999292</v>
      </c>
      <c r="C473" s="6">
        <f t="shared" si="106"/>
        <v>7.5256683729574441</v>
      </c>
      <c r="D473" s="8">
        <f t="shared" si="107"/>
        <v>30967.694513293285</v>
      </c>
      <c r="E473" s="7">
        <f t="shared" si="108"/>
        <v>4.1149427504102967</v>
      </c>
      <c r="F473" s="28"/>
      <c r="G473" s="8">
        <f t="shared" si="109"/>
        <v>65.784533888056515</v>
      </c>
      <c r="H473" s="32">
        <f t="shared" si="110"/>
        <v>5.1991807306348687E-4</v>
      </c>
      <c r="I473" s="7">
        <f t="shared" si="111"/>
        <v>2.3900708078437534</v>
      </c>
      <c r="J473" s="8">
        <f t="shared" si="112"/>
        <v>17986.880287718584</v>
      </c>
      <c r="K473" s="7">
        <f t="shared" si="113"/>
        <v>24.150704512153325</v>
      </c>
      <c r="L473" s="7">
        <f t="shared" si="119"/>
        <v>1.0062793546730551</v>
      </c>
      <c r="M473" s="7">
        <f t="shared" si="114"/>
        <v>3334.3910786673182</v>
      </c>
      <c r="N473" s="28"/>
      <c r="O473" s="8">
        <f t="shared" si="115"/>
        <v>976.59721417121705</v>
      </c>
      <c r="P473" s="8">
        <f t="shared" si="116"/>
        <v>170008.6033191352</v>
      </c>
      <c r="Q473" s="9" t="b">
        <f t="shared" si="117"/>
        <v>0</v>
      </c>
      <c r="R473" s="7">
        <f t="shared" si="118"/>
        <v>0</v>
      </c>
    </row>
    <row r="474" spans="1:18" x14ac:dyDescent="0.25">
      <c r="A474" s="1">
        <v>467</v>
      </c>
      <c r="B474" s="6">
        <f t="shared" si="105"/>
        <v>-29.461999999999293</v>
      </c>
      <c r="C474" s="6">
        <f t="shared" si="106"/>
        <v>7.5442793546737619</v>
      </c>
      <c r="D474" s="8">
        <f t="shared" si="107"/>
        <v>31082.640191774655</v>
      </c>
      <c r="E474" s="7">
        <f t="shared" si="108"/>
        <v>4.1200277363163424</v>
      </c>
      <c r="F474" s="28"/>
      <c r="G474" s="8">
        <f t="shared" si="109"/>
        <v>65.803842211683531</v>
      </c>
      <c r="H474" s="32">
        <f t="shared" si="110"/>
        <v>5.1961300657252859E-4</v>
      </c>
      <c r="I474" s="7">
        <f t="shared" si="111"/>
        <v>2.3907723140781494</v>
      </c>
      <c r="J474" s="8">
        <f t="shared" si="112"/>
        <v>18036.6542108254</v>
      </c>
      <c r="K474" s="7">
        <f t="shared" si="113"/>
        <v>24.261594362429253</v>
      </c>
      <c r="L474" s="7">
        <f t="shared" si="119"/>
        <v>1.0108997651012188</v>
      </c>
      <c r="M474" s="7">
        <f t="shared" si="114"/>
        <v>3358.6526730297473</v>
      </c>
      <c r="N474" s="28"/>
      <c r="O474" s="8">
        <f t="shared" si="115"/>
        <v>980.22214108780554</v>
      </c>
      <c r="P474" s="8">
        <f t="shared" si="116"/>
        <v>170988.82546022302</v>
      </c>
      <c r="Q474" s="9" t="b">
        <f t="shared" si="117"/>
        <v>0</v>
      </c>
      <c r="R474" s="7">
        <f t="shared" si="118"/>
        <v>0</v>
      </c>
    </row>
    <row r="475" spans="1:18" x14ac:dyDescent="0.25">
      <c r="A475" s="1">
        <v>468</v>
      </c>
      <c r="B475" s="6">
        <f t="shared" si="105"/>
        <v>-29.447999999999293</v>
      </c>
      <c r="C475" s="6">
        <f t="shared" si="106"/>
        <v>7.5628997651019283</v>
      </c>
      <c r="D475" s="8">
        <f t="shared" si="107"/>
        <v>31197.786079256734</v>
      </c>
      <c r="E475" s="7">
        <f t="shared" si="108"/>
        <v>4.1251090254051874</v>
      </c>
      <c r="F475" s="28"/>
      <c r="G475" s="8">
        <f t="shared" si="109"/>
        <v>65.823112708121371</v>
      </c>
      <c r="H475" s="32">
        <f t="shared" si="110"/>
        <v>5.1930880537514581E-4</v>
      </c>
      <c r="I475" s="7">
        <f t="shared" si="111"/>
        <v>2.3914724459825139</v>
      </c>
      <c r="J475" s="8">
        <f t="shared" si="112"/>
        <v>18086.466399968889</v>
      </c>
      <c r="K475" s="7">
        <f t="shared" si="113"/>
        <v>24.372710496018733</v>
      </c>
      <c r="L475" s="7">
        <f t="shared" si="119"/>
        <v>1.0155296040007806</v>
      </c>
      <c r="M475" s="7">
        <f t="shared" si="114"/>
        <v>3383.0253835257663</v>
      </c>
      <c r="N475" s="28"/>
      <c r="O475" s="8">
        <f t="shared" si="115"/>
        <v>983.85338179544033</v>
      </c>
      <c r="P475" s="8">
        <f t="shared" si="116"/>
        <v>171972.67884201845</v>
      </c>
      <c r="Q475" s="9" t="b">
        <f t="shared" si="117"/>
        <v>0</v>
      </c>
      <c r="R475" s="7">
        <f t="shared" si="118"/>
        <v>0</v>
      </c>
    </row>
    <row r="476" spans="1:18" x14ac:dyDescent="0.25">
      <c r="A476" s="1">
        <v>469</v>
      </c>
      <c r="B476" s="6">
        <f t="shared" si="105"/>
        <v>-29.433999999999294</v>
      </c>
      <c r="C476" s="6">
        <f t="shared" si="106"/>
        <v>7.5815296040014886</v>
      </c>
      <c r="D476" s="8">
        <f t="shared" si="107"/>
        <v>31313.132214916302</v>
      </c>
      <c r="E476" s="7">
        <f t="shared" si="108"/>
        <v>4.1301866312557038</v>
      </c>
      <c r="F476" s="28"/>
      <c r="G476" s="8">
        <f t="shared" si="109"/>
        <v>65.842345539164725</v>
      </c>
      <c r="H476" s="32">
        <f t="shared" si="110"/>
        <v>5.1900546503406595E-4</v>
      </c>
      <c r="I476" s="7">
        <f t="shared" si="111"/>
        <v>2.3921712094351379</v>
      </c>
      <c r="J476" s="8">
        <f t="shared" si="112"/>
        <v>18136.316842172542</v>
      </c>
      <c r="K476" s="7">
        <f t="shared" si="113"/>
        <v>24.484052907674389</v>
      </c>
      <c r="L476" s="7">
        <f t="shared" si="119"/>
        <v>1.0201688711530996</v>
      </c>
      <c r="M476" s="7">
        <f t="shared" si="114"/>
        <v>3407.5094364334409</v>
      </c>
      <c r="N476" s="28"/>
      <c r="O476" s="8">
        <f t="shared" si="115"/>
        <v>987.49093752960061</v>
      </c>
      <c r="P476" s="8">
        <f t="shared" si="116"/>
        <v>172960.16977954804</v>
      </c>
      <c r="Q476" s="9" t="b">
        <f t="shared" si="117"/>
        <v>0</v>
      </c>
      <c r="R476" s="7">
        <f t="shared" si="118"/>
        <v>0</v>
      </c>
    </row>
    <row r="477" spans="1:18" x14ac:dyDescent="0.25">
      <c r="A477" s="1">
        <v>470</v>
      </c>
      <c r="B477" s="6">
        <f t="shared" si="105"/>
        <v>-29.419999999999295</v>
      </c>
      <c r="C477" s="6">
        <f t="shared" si="106"/>
        <v>7.6001688711538016</v>
      </c>
      <c r="D477" s="8">
        <f t="shared" si="107"/>
        <v>31428.678638281963</v>
      </c>
      <c r="E477" s="7">
        <f t="shared" si="108"/>
        <v>4.1352605673761422</v>
      </c>
      <c r="F477" s="28"/>
      <c r="G477" s="8">
        <f t="shared" si="109"/>
        <v>65.86154086558065</v>
      </c>
      <c r="H477" s="32">
        <f t="shared" si="110"/>
        <v>5.1870298114434048E-4</v>
      </c>
      <c r="I477" s="7">
        <f t="shared" si="111"/>
        <v>2.3928686102769805</v>
      </c>
      <c r="J477" s="8">
        <f t="shared" si="112"/>
        <v>18186.205524588167</v>
      </c>
      <c r="K477" s="7">
        <f t="shared" si="113"/>
        <v>24.595621592670152</v>
      </c>
      <c r="L477" s="7">
        <f t="shared" si="119"/>
        <v>1.0248175663612564</v>
      </c>
      <c r="M477" s="7">
        <f t="shared" si="114"/>
        <v>3432.1050580261112</v>
      </c>
      <c r="N477" s="28"/>
      <c r="O477" s="8">
        <f t="shared" si="115"/>
        <v>991.13480953686008</v>
      </c>
      <c r="P477" s="8">
        <f t="shared" si="116"/>
        <v>173951.3045890849</v>
      </c>
      <c r="Q477" s="9" t="b">
        <f t="shared" si="117"/>
        <v>0</v>
      </c>
      <c r="R477" s="7">
        <f t="shared" si="118"/>
        <v>0</v>
      </c>
    </row>
    <row r="478" spans="1:18" x14ac:dyDescent="0.25">
      <c r="A478" s="1">
        <v>471</v>
      </c>
      <c r="B478" s="6">
        <f t="shared" si="105"/>
        <v>-29.405999999999295</v>
      </c>
      <c r="C478" s="6">
        <f t="shared" si="106"/>
        <v>7.6188175663619617</v>
      </c>
      <c r="D478" s="8">
        <f t="shared" si="107"/>
        <v>31544.425389233129</v>
      </c>
      <c r="E478" s="7">
        <f t="shared" si="108"/>
        <v>4.1403308472046554</v>
      </c>
      <c r="F478" s="28"/>
      <c r="G478" s="8">
        <f t="shared" si="109"/>
        <v>65.880698847117415</v>
      </c>
      <c r="H478" s="32">
        <f t="shared" si="110"/>
        <v>5.1840134933303791E-4</v>
      </c>
      <c r="I478" s="7">
        <f t="shared" si="111"/>
        <v>2.3935646543119833</v>
      </c>
      <c r="J478" s="8">
        <f t="shared" si="112"/>
        <v>18236.132434495234</v>
      </c>
      <c r="K478" s="7">
        <f t="shared" si="113"/>
        <v>24.707416546799436</v>
      </c>
      <c r="L478" s="7">
        <f t="shared" si="119"/>
        <v>1.0294756894499764</v>
      </c>
      <c r="M478" s="7">
        <f t="shared" si="114"/>
        <v>3456.8124745729106</v>
      </c>
      <c r="N478" s="28"/>
      <c r="O478" s="8">
        <f t="shared" si="115"/>
        <v>994.78499907485582</v>
      </c>
      <c r="P478" s="8">
        <f t="shared" si="116"/>
        <v>174946.08958815975</v>
      </c>
      <c r="Q478" s="9" t="b">
        <f t="shared" si="117"/>
        <v>0</v>
      </c>
      <c r="R478" s="7">
        <f t="shared" si="118"/>
        <v>0</v>
      </c>
    </row>
    <row r="479" spans="1:18" x14ac:dyDescent="0.25">
      <c r="A479" s="1">
        <v>472</v>
      </c>
      <c r="B479" s="6">
        <f t="shared" si="105"/>
        <v>-29.391999999999296</v>
      </c>
      <c r="C479" s="6">
        <f t="shared" si="106"/>
        <v>7.6374756894506781</v>
      </c>
      <c r="D479" s="8">
        <f t="shared" si="107"/>
        <v>31660.372507998767</v>
      </c>
      <c r="E479" s="7">
        <f t="shared" si="108"/>
        <v>4.1453974841098216</v>
      </c>
      <c r="F479" s="28"/>
      <c r="G479" s="8">
        <f t="shared" si="109"/>
        <v>65.899819642512995</v>
      </c>
      <c r="H479" s="32">
        <f t="shared" si="110"/>
        <v>5.1810056525894346E-4</v>
      </c>
      <c r="I479" s="7">
        <f t="shared" si="111"/>
        <v>2.3942593473073841</v>
      </c>
      <c r="J479" s="8">
        <f t="shared" si="112"/>
        <v>18286.097559300193</v>
      </c>
      <c r="K479" s="7">
        <f t="shared" si="113"/>
        <v>24.819437766372591</v>
      </c>
      <c r="L479" s="7">
        <f t="shared" si="119"/>
        <v>1.0341432402655246</v>
      </c>
      <c r="M479" s="7">
        <f t="shared" si="114"/>
        <v>3481.6319123392832</v>
      </c>
      <c r="N479" s="28"/>
      <c r="O479" s="8">
        <f t="shared" si="115"/>
        <v>998.44150741224917</v>
      </c>
      <c r="P479" s="8">
        <f t="shared" si="116"/>
        <v>175944.53109557199</v>
      </c>
      <c r="Q479" s="9" t="b">
        <f t="shared" si="117"/>
        <v>0</v>
      </c>
      <c r="R479" s="7">
        <f t="shared" si="118"/>
        <v>0</v>
      </c>
    </row>
    <row r="480" spans="1:18" x14ac:dyDescent="0.25">
      <c r="A480" s="1">
        <v>473</v>
      </c>
      <c r="B480" s="6">
        <f t="shared" si="105"/>
        <v>-29.377999999999297</v>
      </c>
      <c r="C480" s="6">
        <f t="shared" si="106"/>
        <v>7.6561432402662248</v>
      </c>
      <c r="D480" s="8">
        <f t="shared" si="107"/>
        <v>31776.520035156511</v>
      </c>
      <c r="E480" s="7">
        <f t="shared" si="108"/>
        <v>4.1504604913911667</v>
      </c>
      <c r="F480" s="28"/>
      <c r="G480" s="8">
        <f t="shared" si="109"/>
        <v>65.918903409503798</v>
      </c>
      <c r="H480" s="32">
        <f t="shared" si="110"/>
        <v>5.1780062461225873E-4</v>
      </c>
      <c r="I480" s="7">
        <f t="shared" si="111"/>
        <v>2.3949526949940307</v>
      </c>
      <c r="J480" s="8">
        <f t="shared" si="112"/>
        <v>18336.100886535929</v>
      </c>
      <c r="K480" s="7">
        <f t="shared" si="113"/>
        <v>24.931685248215047</v>
      </c>
      <c r="L480" s="7">
        <f t="shared" si="119"/>
        <v>1.0388202186756268</v>
      </c>
      <c r="M480" s="7">
        <f t="shared" si="114"/>
        <v>3506.5635975874984</v>
      </c>
      <c r="N480" s="28"/>
      <c r="O480" s="8">
        <f t="shared" si="115"/>
        <v>1002.1043358286958</v>
      </c>
      <c r="P480" s="8">
        <f t="shared" si="116"/>
        <v>176946.63543140067</v>
      </c>
      <c r="Q480" s="9" t="b">
        <f t="shared" si="117"/>
        <v>0</v>
      </c>
      <c r="R480" s="7">
        <f t="shared" si="118"/>
        <v>0</v>
      </c>
    </row>
    <row r="481" spans="1:18" x14ac:dyDescent="0.25">
      <c r="A481" s="1">
        <v>474</v>
      </c>
      <c r="B481" s="6">
        <f t="shared" si="105"/>
        <v>-29.363999999999297</v>
      </c>
      <c r="C481" s="6">
        <f t="shared" si="106"/>
        <v>7.6748202186763272</v>
      </c>
      <c r="D481" s="8">
        <f t="shared" si="107"/>
        <v>31892.868011631581</v>
      </c>
      <c r="E481" s="7">
        <f t="shared" si="108"/>
        <v>4.1555198822796831</v>
      </c>
      <c r="F481" s="28"/>
      <c r="G481" s="8">
        <f t="shared" si="109"/>
        <v>65.937950304832881</v>
      </c>
      <c r="H481" s="32">
        <f t="shared" si="110"/>
        <v>5.1750152311431246E-4</v>
      </c>
      <c r="I481" s="7">
        <f t="shared" si="111"/>
        <v>2.3956447030666812</v>
      </c>
      <c r="J481" s="8">
        <f t="shared" si="112"/>
        <v>18386.142403861013</v>
      </c>
      <c r="K481" s="7">
        <f t="shared" si="113"/>
        <v>25.044158989665494</v>
      </c>
      <c r="L481" s="7">
        <f t="shared" si="119"/>
        <v>1.0435066245693956</v>
      </c>
      <c r="M481" s="7">
        <f t="shared" si="114"/>
        <v>3531.6077565771639</v>
      </c>
      <c r="N481" s="28"/>
      <c r="O481" s="8">
        <f t="shared" si="115"/>
        <v>1005.7734856148135</v>
      </c>
      <c r="P481" s="8">
        <f t="shared" si="116"/>
        <v>177952.40891701548</v>
      </c>
      <c r="Q481" s="9" t="b">
        <f t="shared" si="117"/>
        <v>0</v>
      </c>
      <c r="R481" s="7">
        <f t="shared" si="118"/>
        <v>0</v>
      </c>
    </row>
    <row r="482" spans="1:18" x14ac:dyDescent="0.25">
      <c r="A482" s="1">
        <v>475</v>
      </c>
      <c r="B482" s="6">
        <f t="shared" si="105"/>
        <v>-29.349999999999298</v>
      </c>
      <c r="C482" s="6">
        <f t="shared" si="106"/>
        <v>7.693506624570098</v>
      </c>
      <c r="D482" s="8">
        <f t="shared" si="107"/>
        <v>32009.416478695668</v>
      </c>
      <c r="E482" s="7">
        <f t="shared" si="108"/>
        <v>4.1605756699383241</v>
      </c>
      <c r="F482" s="28"/>
      <c r="G482" s="8">
        <f t="shared" si="109"/>
        <v>65.956960484258502</v>
      </c>
      <c r="H482" s="32">
        <f t="shared" si="110"/>
        <v>5.1720325651726114E-4</v>
      </c>
      <c r="I482" s="7">
        <f t="shared" si="111"/>
        <v>2.3963353771843146</v>
      </c>
      <c r="J482" s="8">
        <f t="shared" si="112"/>
        <v>18436.222099059207</v>
      </c>
      <c r="K482" s="7">
        <f t="shared" si="113"/>
        <v>25.156858988573116</v>
      </c>
      <c r="L482" s="7">
        <f t="shared" si="119"/>
        <v>1.0482024578572131</v>
      </c>
      <c r="M482" s="7">
        <f t="shared" si="114"/>
        <v>3556.7646155657371</v>
      </c>
      <c r="N482" s="28"/>
      <c r="O482" s="8">
        <f t="shared" si="115"/>
        <v>1009.4489580721465</v>
      </c>
      <c r="P482" s="8">
        <f t="shared" si="116"/>
        <v>178961.85787508762</v>
      </c>
      <c r="Q482" s="9" t="b">
        <f t="shared" si="117"/>
        <v>0</v>
      </c>
      <c r="R482" s="7">
        <f t="shared" si="118"/>
        <v>0</v>
      </c>
    </row>
    <row r="483" spans="1:18" x14ac:dyDescent="0.25">
      <c r="A483" s="1">
        <v>476</v>
      </c>
      <c r="B483" s="6">
        <f t="shared" si="105"/>
        <v>-29.335999999999299</v>
      </c>
      <c r="C483" s="6">
        <f t="shared" si="106"/>
        <v>7.7122024578579165</v>
      </c>
      <c r="D483" s="8">
        <f t="shared" si="107"/>
        <v>32126.165477965857</v>
      </c>
      <c r="E483" s="7">
        <f t="shared" si="108"/>
        <v>4.1656278674625167</v>
      </c>
      <c r="F483" s="28"/>
      <c r="G483" s="8">
        <f t="shared" si="109"/>
        <v>65.975934102562235</v>
      </c>
      <c r="H483" s="32">
        <f t="shared" si="110"/>
        <v>5.1690582060380844E-4</v>
      </c>
      <c r="I483" s="7">
        <f t="shared" si="111"/>
        <v>2.397024722970424</v>
      </c>
      <c r="J483" s="8">
        <f t="shared" si="112"/>
        <v>18486.339960038695</v>
      </c>
      <c r="K483" s="7">
        <f t="shared" si="113"/>
        <v>25.269785243296273</v>
      </c>
      <c r="L483" s="7">
        <f t="shared" si="119"/>
        <v>1.0529077184706781</v>
      </c>
      <c r="M483" s="7">
        <f t="shared" si="114"/>
        <v>3582.0344008090333</v>
      </c>
      <c r="N483" s="28"/>
      <c r="O483" s="8">
        <f t="shared" si="115"/>
        <v>1013.1307545131313</v>
      </c>
      <c r="P483" s="8">
        <f t="shared" si="116"/>
        <v>179974.98862960076</v>
      </c>
      <c r="Q483" s="9" t="b">
        <f t="shared" si="117"/>
        <v>0</v>
      </c>
      <c r="R483" s="7">
        <f t="shared" si="118"/>
        <v>0</v>
      </c>
    </row>
    <row r="484" spans="1:18" x14ac:dyDescent="0.25">
      <c r="A484" s="1">
        <v>477</v>
      </c>
      <c r="B484" s="6">
        <f t="shared" si="105"/>
        <v>-29.321999999999299</v>
      </c>
      <c r="C484" s="6">
        <f t="shared" si="106"/>
        <v>7.7309077184713786</v>
      </c>
      <c r="D484" s="8">
        <f t="shared" si="107"/>
        <v>32243.115051403722</v>
      </c>
      <c r="E484" s="7">
        <f t="shared" si="108"/>
        <v>4.1706764878806633</v>
      </c>
      <c r="F484" s="28"/>
      <c r="G484" s="8">
        <f t="shared" si="109"/>
        <v>65.994871313557269</v>
      </c>
      <c r="H484" s="32">
        <f t="shared" si="110"/>
        <v>5.1660921118691693E-4</v>
      </c>
      <c r="I484" s="7">
        <f t="shared" si="111"/>
        <v>2.3977127460133207</v>
      </c>
      <c r="J484" s="8">
        <f t="shared" si="112"/>
        <v>18536.495974831585</v>
      </c>
      <c r="K484" s="7">
        <f t="shared" si="113"/>
        <v>25.38293775270008</v>
      </c>
      <c r="L484" s="7">
        <f t="shared" si="119"/>
        <v>1.0576224063625035</v>
      </c>
      <c r="M484" s="7">
        <f t="shared" si="114"/>
        <v>3607.4173385617332</v>
      </c>
      <c r="N484" s="28"/>
      <c r="O484" s="8">
        <f t="shared" si="115"/>
        <v>1016.8188762610677</v>
      </c>
      <c r="P484" s="8">
        <f t="shared" si="116"/>
        <v>180991.80750586183</v>
      </c>
      <c r="Q484" s="9" t="b">
        <f t="shared" si="117"/>
        <v>0</v>
      </c>
      <c r="R484" s="7">
        <f t="shared" si="118"/>
        <v>0</v>
      </c>
    </row>
    <row r="485" spans="1:18" x14ac:dyDescent="0.25">
      <c r="A485" s="1">
        <v>478</v>
      </c>
      <c r="B485" s="6">
        <f t="shared" si="105"/>
        <v>-29.3079999999993</v>
      </c>
      <c r="C485" s="6">
        <f t="shared" si="106"/>
        <v>7.7496224063632049</v>
      </c>
      <c r="D485" s="8">
        <f t="shared" si="107"/>
        <v>32360.265241314359</v>
      </c>
      <c r="E485" s="7">
        <f t="shared" si="108"/>
        <v>4.1757215441546398</v>
      </c>
      <c r="F485" s="28"/>
      <c r="G485" s="8">
        <f t="shared" si="109"/>
        <v>66.01377227009641</v>
      </c>
      <c r="H485" s="32">
        <f t="shared" si="110"/>
        <v>5.1631342410952919E-4</v>
      </c>
      <c r="I485" s="7">
        <f t="shared" si="111"/>
        <v>2.3983994518664233</v>
      </c>
      <c r="J485" s="8">
        <f t="shared" si="112"/>
        <v>18586.690131593266</v>
      </c>
      <c r="K485" s="7">
        <f t="shared" si="113"/>
        <v>25.496316516154781</v>
      </c>
      <c r="L485" s="7">
        <f t="shared" si="119"/>
        <v>1.0623465215064491</v>
      </c>
      <c r="M485" s="7">
        <f t="shared" si="114"/>
        <v>3632.9136550778881</v>
      </c>
      <c r="N485" s="28"/>
      <c r="O485" s="8">
        <f t="shared" si="115"/>
        <v>1020.5133246500898</v>
      </c>
      <c r="P485" s="8">
        <f t="shared" si="116"/>
        <v>182012.32083051192</v>
      </c>
      <c r="Q485" s="9" t="b">
        <f t="shared" si="117"/>
        <v>0</v>
      </c>
      <c r="R485" s="7">
        <f t="shared" si="118"/>
        <v>0</v>
      </c>
    </row>
    <row r="486" spans="1:18" x14ac:dyDescent="0.25">
      <c r="A486" s="1">
        <v>479</v>
      </c>
      <c r="B486" s="6">
        <f t="shared" si="105"/>
        <v>-29.293999999999301</v>
      </c>
      <c r="C486" s="6">
        <f t="shared" si="106"/>
        <v>7.7683465215071479</v>
      </c>
      <c r="D486" s="8">
        <f t="shared" si="107"/>
        <v>32477.616090345153</v>
      </c>
      <c r="E486" s="7">
        <f t="shared" si="108"/>
        <v>4.1807630491802676</v>
      </c>
      <c r="F486" s="28"/>
      <c r="G486" s="8">
        <f t="shared" si="109"/>
        <v>66.032637124080154</v>
      </c>
      <c r="H486" s="32">
        <f t="shared" si="110"/>
        <v>5.1601845524428512E-4</v>
      </c>
      <c r="I486" s="7">
        <f t="shared" si="111"/>
        <v>2.3990848460485497</v>
      </c>
      <c r="J486" s="8">
        <f t="shared" si="112"/>
        <v>18636.92241860176</v>
      </c>
      <c r="K486" s="7">
        <f t="shared" si="113"/>
        <v>25.609921533533281</v>
      </c>
      <c r="L486" s="7">
        <f t="shared" si="119"/>
        <v>1.0670800638972202</v>
      </c>
      <c r="M486" s="7">
        <f t="shared" si="114"/>
        <v>3658.5235766114215</v>
      </c>
      <c r="N486" s="28"/>
      <c r="O486" s="8">
        <f t="shared" si="115"/>
        <v>1024.2141010251246</v>
      </c>
      <c r="P486" s="8">
        <f t="shared" si="116"/>
        <v>183036.53493153705</v>
      </c>
      <c r="Q486" s="9" t="b">
        <f t="shared" si="117"/>
        <v>0</v>
      </c>
      <c r="R486" s="7">
        <f t="shared" si="118"/>
        <v>0</v>
      </c>
    </row>
    <row r="487" spans="1:18" x14ac:dyDescent="0.25">
      <c r="A487" s="1">
        <v>480</v>
      </c>
      <c r="B487" s="6">
        <f t="shared" si="105"/>
        <v>-29.279999999999301</v>
      </c>
      <c r="C487" s="6">
        <f t="shared" si="106"/>
        <v>7.7870800638979212</v>
      </c>
      <c r="D487" s="8">
        <f t="shared" si="107"/>
        <v>32595.167641484979</v>
      </c>
      <c r="E487" s="7">
        <f t="shared" si="108"/>
        <v>4.1858010157878169</v>
      </c>
      <c r="F487" s="28"/>
      <c r="G487" s="8">
        <f t="shared" si="109"/>
        <v>66.051466026464581</v>
      </c>
      <c r="H487" s="32">
        <f t="shared" si="110"/>
        <v>5.1572430049325166E-4</v>
      </c>
      <c r="I487" s="7">
        <f t="shared" si="111"/>
        <v>2.3997689340442077</v>
      </c>
      <c r="J487" s="8">
        <f t="shared" si="112"/>
        <v>18687.192824257214</v>
      </c>
      <c r="K487" s="7">
        <f t="shared" si="113"/>
        <v>25.72375280520945</v>
      </c>
      <c r="L487" s="7">
        <f t="shared" si="119"/>
        <v>1.0718230335503938</v>
      </c>
      <c r="M487" s="7">
        <f t="shared" si="114"/>
        <v>3684.2473294166311</v>
      </c>
      <c r="N487" s="28"/>
      <c r="O487" s="8">
        <f t="shared" si="115"/>
        <v>1027.9212067418703</v>
      </c>
      <c r="P487" s="8">
        <f t="shared" si="116"/>
        <v>184064.45613827894</v>
      </c>
      <c r="Q487" s="9" t="b">
        <f t="shared" si="117"/>
        <v>0</v>
      </c>
      <c r="R487" s="7">
        <f t="shared" si="118"/>
        <v>0</v>
      </c>
    </row>
    <row r="488" spans="1:18" x14ac:dyDescent="0.25">
      <c r="A488" s="1">
        <v>481</v>
      </c>
      <c r="B488" s="6">
        <f t="shared" si="105"/>
        <v>-29.265999999999302</v>
      </c>
      <c r="C488" s="6">
        <f t="shared" si="106"/>
        <v>7.8058230335510927</v>
      </c>
      <c r="D488" s="8">
        <f t="shared" si="107"/>
        <v>32712.919938063063</v>
      </c>
      <c r="E488" s="7">
        <f t="shared" si="108"/>
        <v>4.1908354567424801</v>
      </c>
      <c r="F488" s="28"/>
      <c r="G488" s="8">
        <f t="shared" si="109"/>
        <v>66.070259127269225</v>
      </c>
      <c r="H488" s="32">
        <f t="shared" si="110"/>
        <v>5.1543095578764932E-4</v>
      </c>
      <c r="I488" s="7">
        <f t="shared" si="111"/>
        <v>2.4004517213038765</v>
      </c>
      <c r="J488" s="8">
        <f t="shared" si="112"/>
        <v>18737.501337081168</v>
      </c>
      <c r="K488" s="7">
        <f t="shared" si="113"/>
        <v>25.837810332056137</v>
      </c>
      <c r="L488" s="7">
        <f t="shared" si="119"/>
        <v>1.0765754305023389</v>
      </c>
      <c r="M488" s="7">
        <f t="shared" si="114"/>
        <v>3710.0851397486872</v>
      </c>
      <c r="N488" s="28"/>
      <c r="O488" s="8">
        <f t="shared" si="115"/>
        <v>1031.6346431667569</v>
      </c>
      <c r="P488" s="8">
        <f t="shared" si="116"/>
        <v>185096.0907814457</v>
      </c>
      <c r="Q488" s="9" t="b">
        <f t="shared" si="117"/>
        <v>0</v>
      </c>
      <c r="R488" s="7">
        <f t="shared" si="118"/>
        <v>0</v>
      </c>
    </row>
    <row r="489" spans="1:18" x14ac:dyDescent="0.25">
      <c r="A489" s="1">
        <v>482</v>
      </c>
      <c r="B489" s="6">
        <f t="shared" si="105"/>
        <v>-29.251999999999303</v>
      </c>
      <c r="C489" s="6">
        <f t="shared" si="106"/>
        <v>7.8245754305030353</v>
      </c>
      <c r="D489" s="8">
        <f t="shared" si="107"/>
        <v>32830.87302374815</v>
      </c>
      <c r="E489" s="7">
        <f t="shared" si="108"/>
        <v>4.1958663847448499</v>
      </c>
      <c r="F489" s="28"/>
      <c r="G489" s="8">
        <f t="shared" si="109"/>
        <v>66.089016575584779</v>
      </c>
      <c r="H489" s="32">
        <f t="shared" si="110"/>
        <v>5.1513841708758295E-4</v>
      </c>
      <c r="I489" s="7">
        <f t="shared" si="111"/>
        <v>2.4011332132442913</v>
      </c>
      <c r="J489" s="8">
        <f t="shared" si="112"/>
        <v>18787.847945716087</v>
      </c>
      <c r="K489" s="7">
        <f t="shared" si="113"/>
        <v>25.952094115443384</v>
      </c>
      <c r="L489" s="7">
        <f t="shared" si="119"/>
        <v>1.0813372548101408</v>
      </c>
      <c r="M489" s="7">
        <f t="shared" si="114"/>
        <v>3736.0372338641305</v>
      </c>
      <c r="N489" s="28"/>
      <c r="O489" s="8">
        <f t="shared" si="115"/>
        <v>1035.3544116769217</v>
      </c>
      <c r="P489" s="8">
        <f t="shared" si="116"/>
        <v>186131.44519312264</v>
      </c>
      <c r="Q489" s="9" t="b">
        <f t="shared" si="117"/>
        <v>0</v>
      </c>
      <c r="R489" s="7">
        <f t="shared" si="118"/>
        <v>0</v>
      </c>
    </row>
    <row r="490" spans="1:18" x14ac:dyDescent="0.25">
      <c r="A490" s="1">
        <v>483</v>
      </c>
      <c r="B490" s="6">
        <f t="shared" si="105"/>
        <v>-29.237999999999303</v>
      </c>
      <c r="C490" s="6">
        <f t="shared" si="106"/>
        <v>7.8433372548108409</v>
      </c>
      <c r="D490" s="8">
        <f t="shared" si="107"/>
        <v>32949.026942547513</v>
      </c>
      <c r="E490" s="7">
        <f t="shared" si="108"/>
        <v>4.2008938124313957</v>
      </c>
      <c r="F490" s="28"/>
      <c r="G490" s="8">
        <f t="shared" si="109"/>
        <v>66.107738519580877</v>
      </c>
      <c r="H490" s="32">
        <f t="shared" si="110"/>
        <v>5.1484668038177686E-4</v>
      </c>
      <c r="I490" s="7">
        <f t="shared" si="111"/>
        <v>2.4018134152487214</v>
      </c>
      <c r="J490" s="8">
        <f t="shared" si="112"/>
        <v>18838.232638924757</v>
      </c>
      <c r="K490" s="7">
        <f t="shared" si="113"/>
        <v>26.066604157236284</v>
      </c>
      <c r="L490" s="7">
        <f t="shared" si="119"/>
        <v>1.0861085065515117</v>
      </c>
      <c r="M490" s="7">
        <f t="shared" si="114"/>
        <v>3762.1038380213668</v>
      </c>
      <c r="N490" s="28"/>
      <c r="O490" s="8">
        <f t="shared" si="115"/>
        <v>1039.0805136601784</v>
      </c>
      <c r="P490" s="8">
        <f t="shared" si="116"/>
        <v>187170.52570678282</v>
      </c>
      <c r="Q490" s="9" t="b">
        <f t="shared" si="117"/>
        <v>0</v>
      </c>
      <c r="R490" s="7">
        <f t="shared" si="118"/>
        <v>0</v>
      </c>
    </row>
    <row r="491" spans="1:18" x14ac:dyDescent="0.25">
      <c r="A491" s="1">
        <v>484</v>
      </c>
      <c r="B491" s="6">
        <f t="shared" si="105"/>
        <v>-29.223999999999304</v>
      </c>
      <c r="C491" s="6">
        <f t="shared" si="106"/>
        <v>7.8621085065522074</v>
      </c>
      <c r="D491" s="8">
        <f t="shared" si="107"/>
        <v>33067.381738805772</v>
      </c>
      <c r="E491" s="7">
        <f t="shared" si="108"/>
        <v>4.2059177523749165</v>
      </c>
      <c r="F491" s="28"/>
      <c r="G491" s="8">
        <f t="shared" si="109"/>
        <v>66.126425106513594</v>
      </c>
      <c r="H491" s="32">
        <f t="shared" si="110"/>
        <v>5.1455574168731083E-4</v>
      </c>
      <c r="I491" s="7">
        <f t="shared" si="111"/>
        <v>2.4024923326672458</v>
      </c>
      <c r="J491" s="8">
        <f t="shared" si="112"/>
        <v>18888.655405589612</v>
      </c>
      <c r="K491" s="7">
        <f t="shared" si="113"/>
        <v>26.181340459793155</v>
      </c>
      <c r="L491" s="7">
        <f t="shared" si="119"/>
        <v>1.0908891858247147</v>
      </c>
      <c r="M491" s="7">
        <f t="shared" si="114"/>
        <v>3788.2851784811601</v>
      </c>
      <c r="N491" s="28"/>
      <c r="O491" s="8">
        <f t="shared" si="115"/>
        <v>1042.8129505149789</v>
      </c>
      <c r="P491" s="8">
        <f t="shared" si="116"/>
        <v>188213.33865729781</v>
      </c>
      <c r="Q491" s="9" t="b">
        <f t="shared" si="117"/>
        <v>0</v>
      </c>
      <c r="R491" s="7">
        <f t="shared" si="118"/>
        <v>0</v>
      </c>
    </row>
    <row r="492" spans="1:18" x14ac:dyDescent="0.25">
      <c r="A492" s="1">
        <v>485</v>
      </c>
      <c r="B492" s="6">
        <f t="shared" si="105"/>
        <v>-29.209999999999305</v>
      </c>
      <c r="C492" s="6">
        <f t="shared" si="106"/>
        <v>7.88088918582541</v>
      </c>
      <c r="D492" s="8">
        <f t="shared" si="107"/>
        <v>33185.93745720428</v>
      </c>
      <c r="E492" s="7">
        <f t="shared" si="108"/>
        <v>4.2109382170850216</v>
      </c>
      <c r="F492" s="28"/>
      <c r="G492" s="8">
        <f t="shared" si="109"/>
        <v>66.145076482733032</v>
      </c>
      <c r="H492" s="32">
        <f t="shared" si="110"/>
        <v>5.1426559704936131E-4</v>
      </c>
      <c r="I492" s="7">
        <f t="shared" si="111"/>
        <v>2.4031699708170282</v>
      </c>
      <c r="J492" s="8">
        <f t="shared" si="112"/>
        <v>18939.116234712284</v>
      </c>
      <c r="K492" s="7">
        <f t="shared" si="113"/>
        <v>26.296303025963763</v>
      </c>
      <c r="L492" s="7">
        <f t="shared" si="119"/>
        <v>1.09567929274849</v>
      </c>
      <c r="M492" s="7">
        <f t="shared" si="114"/>
        <v>3814.581481507124</v>
      </c>
      <c r="N492" s="28"/>
      <c r="O492" s="8">
        <f t="shared" si="115"/>
        <v>1046.5517236503943</v>
      </c>
      <c r="P492" s="8">
        <f t="shared" si="116"/>
        <v>189259.8903809482</v>
      </c>
      <c r="Q492" s="9" t="b">
        <f t="shared" si="117"/>
        <v>0</v>
      </c>
      <c r="R492" s="7">
        <f t="shared" si="118"/>
        <v>0</v>
      </c>
    </row>
    <row r="493" spans="1:18" x14ac:dyDescent="0.25">
      <c r="A493" s="1">
        <v>486</v>
      </c>
      <c r="B493" s="6">
        <f t="shared" si="105"/>
        <v>-29.195999999999305</v>
      </c>
      <c r="C493" s="6">
        <f t="shared" si="106"/>
        <v>7.8996792927491875</v>
      </c>
      <c r="D493" s="8">
        <f t="shared" si="107"/>
        <v>33304.694142759938</v>
      </c>
      <c r="E493" s="7">
        <f t="shared" si="108"/>
        <v>4.2159552190085785</v>
      </c>
      <c r="F493" s="28"/>
      <c r="G493" s="8">
        <f t="shared" si="109"/>
        <v>66.163692793690799</v>
      </c>
      <c r="H493" s="32">
        <f t="shared" si="110"/>
        <v>5.1397624254094401E-4</v>
      </c>
      <c r="I493" s="7">
        <f t="shared" si="111"/>
        <v>2.4038463349825876</v>
      </c>
      <c r="J493" s="8">
        <f t="shared" si="112"/>
        <v>18989.615115412973</v>
      </c>
      <c r="K493" s="7">
        <f t="shared" si="113"/>
        <v>26.411491859087128</v>
      </c>
      <c r="L493" s="7">
        <f t="shared" si="119"/>
        <v>1.1004788274619637</v>
      </c>
      <c r="M493" s="7">
        <f t="shared" si="114"/>
        <v>3840.9929733662111</v>
      </c>
      <c r="N493" s="28"/>
      <c r="O493" s="8">
        <f t="shared" si="115"/>
        <v>1050.2968344860774</v>
      </c>
      <c r="P493" s="8">
        <f t="shared" si="116"/>
        <v>190310.18721543427</v>
      </c>
      <c r="Q493" s="9" t="b">
        <f t="shared" si="117"/>
        <v>0</v>
      </c>
      <c r="R493" s="7">
        <f t="shared" si="118"/>
        <v>0</v>
      </c>
    </row>
    <row r="494" spans="1:18" x14ac:dyDescent="0.25">
      <c r="A494" s="1">
        <v>487</v>
      </c>
      <c r="B494" s="6">
        <f t="shared" si="105"/>
        <v>-29.181999999999306</v>
      </c>
      <c r="C494" s="6">
        <f t="shared" si="106"/>
        <v>7.918478827462657</v>
      </c>
      <c r="D494" s="8">
        <f t="shared" si="107"/>
        <v>33423.651840824248</v>
      </c>
      <c r="E494" s="7">
        <f t="shared" si="108"/>
        <v>4.2209687705301722</v>
      </c>
      <c r="F494" s="28"/>
      <c r="G494" s="8">
        <f t="shared" si="109"/>
        <v>66.182274183947229</v>
      </c>
      <c r="H494" s="32">
        <f t="shared" si="110"/>
        <v>5.1368767426266217E-4</v>
      </c>
      <c r="I494" s="7">
        <f t="shared" si="111"/>
        <v>2.4045214304160618</v>
      </c>
      <c r="J494" s="8">
        <f t="shared" si="112"/>
        <v>19040.152036929809</v>
      </c>
      <c r="K494" s="7">
        <f t="shared" si="113"/>
        <v>26.526906962990239</v>
      </c>
      <c r="L494" s="7">
        <f t="shared" si="119"/>
        <v>1.1052877901245934</v>
      </c>
      <c r="M494" s="7">
        <f t="shared" si="114"/>
        <v>3867.5198803292014</v>
      </c>
      <c r="N494" s="28"/>
      <c r="O494" s="8">
        <f t="shared" si="115"/>
        <v>1054.0482844522335</v>
      </c>
      <c r="P494" s="8">
        <f t="shared" si="116"/>
        <v>191364.2354998865</v>
      </c>
      <c r="Q494" s="9" t="b">
        <f t="shared" si="117"/>
        <v>0</v>
      </c>
      <c r="R494" s="7">
        <f t="shared" si="118"/>
        <v>0</v>
      </c>
    </row>
    <row r="495" spans="1:18" x14ac:dyDescent="0.25">
      <c r="A495" s="1">
        <v>488</v>
      </c>
      <c r="B495" s="6">
        <f t="shared" si="105"/>
        <v>-29.167999999999306</v>
      </c>
      <c r="C495" s="6">
        <f t="shared" si="106"/>
        <v>7.9372877901252856</v>
      </c>
      <c r="D495" s="8">
        <f t="shared" si="107"/>
        <v>33542.810597082607</v>
      </c>
      <c r="E495" s="7">
        <f t="shared" si="108"/>
        <v>4.2259788839725507</v>
      </c>
      <c r="F495" s="28"/>
      <c r="G495" s="8">
        <f t="shared" si="109"/>
        <v>66.200820797178906</v>
      </c>
      <c r="H495" s="32">
        <f t="shared" si="110"/>
        <v>5.1339988834244962E-4</v>
      </c>
      <c r="I495" s="7">
        <f t="shared" si="111"/>
        <v>2.4051952623374802</v>
      </c>
      <c r="J495" s="8">
        <f t="shared" si="112"/>
        <v>19090.726988618462</v>
      </c>
      <c r="K495" s="7">
        <f t="shared" si="113"/>
        <v>26.642548341985577</v>
      </c>
      <c r="L495" s="7">
        <f t="shared" si="119"/>
        <v>1.1101061809160655</v>
      </c>
      <c r="M495" s="7">
        <f t="shared" si="114"/>
        <v>3894.1624286711872</v>
      </c>
      <c r="N495" s="28"/>
      <c r="O495" s="8">
        <f t="shared" si="115"/>
        <v>1057.8060749895972</v>
      </c>
      <c r="P495" s="8">
        <f t="shared" si="116"/>
        <v>192422.04157487612</v>
      </c>
      <c r="Q495" s="9" t="b">
        <f t="shared" si="117"/>
        <v>0</v>
      </c>
      <c r="R495" s="7">
        <f t="shared" si="118"/>
        <v>0</v>
      </c>
    </row>
    <row r="496" spans="1:18" x14ac:dyDescent="0.25">
      <c r="A496" s="1">
        <v>489</v>
      </c>
      <c r="B496" s="6">
        <f t="shared" si="105"/>
        <v>-29.153999999999307</v>
      </c>
      <c r="C496" s="6">
        <f t="shared" si="106"/>
        <v>7.9561061809167555</v>
      </c>
      <c r="D496" s="8">
        <f t="shared" si="107"/>
        <v>33662.170457553177</v>
      </c>
      <c r="E496" s="7">
        <f t="shared" si="108"/>
        <v>4.2309855715970839</v>
      </c>
      <c r="F496" s="28"/>
      <c r="G496" s="8">
        <f t="shared" si="109"/>
        <v>66.219332776185666</v>
      </c>
      <c r="H496" s="32">
        <f t="shared" si="110"/>
        <v>5.1311288093533144E-4</v>
      </c>
      <c r="I496" s="7">
        <f t="shared" si="111"/>
        <v>2.4058678359350183</v>
      </c>
      <c r="J496" s="8">
        <f t="shared" si="112"/>
        <v>19141.33995995142</v>
      </c>
      <c r="K496" s="7">
        <f t="shared" si="113"/>
        <v>26.758416000870035</v>
      </c>
      <c r="L496" s="7">
        <f t="shared" si="119"/>
        <v>1.1149340000362515</v>
      </c>
      <c r="M496" s="7">
        <f t="shared" si="114"/>
        <v>3920.9208446720572</v>
      </c>
      <c r="N496" s="28"/>
      <c r="O496" s="8">
        <f t="shared" si="115"/>
        <v>1061.5702075493971</v>
      </c>
      <c r="P496" s="8">
        <f t="shared" si="116"/>
        <v>193483.61178242552</v>
      </c>
      <c r="Q496" s="9" t="b">
        <f t="shared" si="117"/>
        <v>0</v>
      </c>
      <c r="R496" s="7">
        <f t="shared" si="118"/>
        <v>0</v>
      </c>
    </row>
    <row r="497" spans="1:18" x14ac:dyDescent="0.25">
      <c r="A497" s="1">
        <v>490</v>
      </c>
      <c r="B497" s="6">
        <f t="shared" si="105"/>
        <v>-29.139999999999308</v>
      </c>
      <c r="C497" s="6">
        <f t="shared" si="106"/>
        <v>7.9749340000369422</v>
      </c>
      <c r="D497" s="8">
        <f t="shared" si="107"/>
        <v>33781.731468586091</v>
      </c>
      <c r="E497" s="7">
        <f t="shared" si="108"/>
        <v>4.2359888456041892</v>
      </c>
      <c r="F497" s="28"/>
      <c r="G497" s="8">
        <f t="shared" si="109"/>
        <v>66.237810262897895</v>
      </c>
      <c r="H497" s="32">
        <f t="shared" si="110"/>
        <v>5.1282664822316858E-4</v>
      </c>
      <c r="I497" s="7">
        <f t="shared" si="111"/>
        <v>2.4065391563652638</v>
      </c>
      <c r="J497" s="8">
        <f t="shared" si="112"/>
        <v>19191.99094051756</v>
      </c>
      <c r="K497" s="7">
        <f t="shared" si="113"/>
        <v>26.874509944922245</v>
      </c>
      <c r="L497" s="7">
        <f t="shared" si="119"/>
        <v>1.1197712477050936</v>
      </c>
      <c r="M497" s="7">
        <f t="shared" si="114"/>
        <v>3947.7953546169797</v>
      </c>
      <c r="N497" s="28"/>
      <c r="O497" s="8">
        <f t="shared" si="115"/>
        <v>1065.3406835933308</v>
      </c>
      <c r="P497" s="8">
        <f t="shared" si="116"/>
        <v>194548.95246601885</v>
      </c>
      <c r="Q497" s="9" t="b">
        <f t="shared" si="117"/>
        <v>0</v>
      </c>
      <c r="R497" s="7">
        <f t="shared" si="118"/>
        <v>0</v>
      </c>
    </row>
    <row r="498" spans="1:18" x14ac:dyDescent="0.25">
      <c r="A498" s="1">
        <v>491</v>
      </c>
      <c r="B498" s="6">
        <f t="shared" si="105"/>
        <v>-29.125999999999308</v>
      </c>
      <c r="C498" s="6">
        <f t="shared" si="106"/>
        <v>7.9937712477057872</v>
      </c>
      <c r="D498" s="8">
        <f t="shared" si="107"/>
        <v>33901.493676862468</v>
      </c>
      <c r="E498" s="7">
        <f t="shared" si="108"/>
        <v>4.2409887181337842</v>
      </c>
      <c r="F498" s="28"/>
      <c r="G498" s="8">
        <f t="shared" si="109"/>
        <v>66.256253398383549</v>
      </c>
      <c r="H498" s="32">
        <f t="shared" si="110"/>
        <v>5.1254118641442354E-4</v>
      </c>
      <c r="I498" s="7">
        <f t="shared" si="111"/>
        <v>2.4072092287534694</v>
      </c>
      <c r="J498" s="8">
        <f t="shared" si="112"/>
        <v>19242.679920021506</v>
      </c>
      <c r="K498" s="7">
        <f t="shared" si="113"/>
        <v>26.990830179901703</v>
      </c>
      <c r="L498" s="7">
        <f t="shared" si="119"/>
        <v>1.1246179241625711</v>
      </c>
      <c r="M498" s="7">
        <f t="shared" si="114"/>
        <v>3974.7861847968816</v>
      </c>
      <c r="N498" s="28"/>
      <c r="O498" s="8">
        <f t="shared" si="115"/>
        <v>1069.1175045935347</v>
      </c>
      <c r="P498" s="8">
        <f t="shared" si="116"/>
        <v>195618.06997061239</v>
      </c>
      <c r="Q498" s="9" t="b">
        <f t="shared" si="117"/>
        <v>0</v>
      </c>
      <c r="R498" s="7">
        <f t="shared" si="118"/>
        <v>0</v>
      </c>
    </row>
    <row r="499" spans="1:18" x14ac:dyDescent="0.25">
      <c r="A499" s="1">
        <v>492</v>
      </c>
      <c r="B499" s="6">
        <f t="shared" si="105"/>
        <v>-29.111999999999309</v>
      </c>
      <c r="C499" s="6">
        <f t="shared" si="106"/>
        <v>8.012617924163262</v>
      </c>
      <c r="D499" s="8">
        <f t="shared" si="107"/>
        <v>34021.457129393508</v>
      </c>
      <c r="E499" s="7">
        <f t="shared" si="108"/>
        <v>4.2459852012657011</v>
      </c>
      <c r="F499" s="28"/>
      <c r="G499" s="8">
        <f t="shared" si="109"/>
        <v>66.274662322855136</v>
      </c>
      <c r="H499" s="32">
        <f t="shared" si="110"/>
        <v>5.1225649174391197E-4</v>
      </c>
      <c r="I499" s="7">
        <f t="shared" si="111"/>
        <v>2.4078780581938086</v>
      </c>
      <c r="J499" s="8">
        <f t="shared" si="112"/>
        <v>19293.406888283142</v>
      </c>
      <c r="K499" s="7">
        <f t="shared" si="113"/>
        <v>27.107376712045951</v>
      </c>
      <c r="L499" s="7">
        <f t="shared" si="119"/>
        <v>1.1294740296685815</v>
      </c>
      <c r="M499" s="7">
        <f t="shared" si="114"/>
        <v>4001.8935615089276</v>
      </c>
      <c r="N499" s="28"/>
      <c r="O499" s="8">
        <f t="shared" si="115"/>
        <v>1072.9006720325535</v>
      </c>
      <c r="P499" s="8">
        <f t="shared" si="116"/>
        <v>196690.97064264494</v>
      </c>
      <c r="Q499" s="9" t="b">
        <f t="shared" si="117"/>
        <v>0</v>
      </c>
      <c r="R499" s="7">
        <f t="shared" si="118"/>
        <v>0</v>
      </c>
    </row>
    <row r="500" spans="1:18" x14ac:dyDescent="0.25">
      <c r="A500" s="1">
        <v>493</v>
      </c>
      <c r="B500" s="6">
        <f t="shared" si="105"/>
        <v>-29.09799999999931</v>
      </c>
      <c r="C500" s="6">
        <f t="shared" si="106"/>
        <v>8.031474029669269</v>
      </c>
      <c r="D500" s="8">
        <f t="shared" si="107"/>
        <v>34141.621873519725</v>
      </c>
      <c r="E500" s="7">
        <f t="shared" si="108"/>
        <v>4.2509783070201443</v>
      </c>
      <c r="F500" s="28"/>
      <c r="G500" s="8">
        <f t="shared" si="109"/>
        <v>66.293037175676673</v>
      </c>
      <c r="H500" s="32">
        <f t="shared" si="110"/>
        <v>5.1197256047257446E-4</v>
      </c>
      <c r="I500" s="7">
        <f t="shared" si="111"/>
        <v>2.408545649749628</v>
      </c>
      <c r="J500" s="8">
        <f t="shared" si="112"/>
        <v>19344.171835237034</v>
      </c>
      <c r="K500" s="7">
        <f t="shared" si="113"/>
        <v>27.224149548069899</v>
      </c>
      <c r="L500" s="7">
        <f t="shared" si="119"/>
        <v>1.1343395645029122</v>
      </c>
      <c r="M500" s="7">
        <f t="shared" si="114"/>
        <v>4029.1177110569975</v>
      </c>
      <c r="N500" s="28"/>
      <c r="O500" s="8">
        <f t="shared" si="115"/>
        <v>1076.6901874033183</v>
      </c>
      <c r="P500" s="8">
        <f t="shared" si="116"/>
        <v>197767.66083004826</v>
      </c>
      <c r="Q500" s="9" t="b">
        <f t="shared" si="117"/>
        <v>0</v>
      </c>
      <c r="R500" s="7">
        <f t="shared" si="118"/>
        <v>0</v>
      </c>
    </row>
    <row r="501" spans="1:18" x14ac:dyDescent="0.25">
      <c r="A501" s="1">
        <v>494</v>
      </c>
      <c r="B501" s="6">
        <f t="shared" si="105"/>
        <v>-29.08399999999931</v>
      </c>
      <c r="C501" s="6">
        <f t="shared" si="106"/>
        <v>8.0503395645035987</v>
      </c>
      <c r="D501" s="8">
        <f t="shared" si="107"/>
        <v>34261.987956910023</v>
      </c>
      <c r="E501" s="7">
        <f t="shared" si="108"/>
        <v>4.255968047358099</v>
      </c>
      <c r="F501" s="28"/>
      <c r="G501" s="8">
        <f t="shared" si="109"/>
        <v>66.311378095370571</v>
      </c>
      <c r="H501" s="32">
        <f t="shared" si="110"/>
        <v>5.1168938888723433E-4</v>
      </c>
      <c r="I501" s="7">
        <f t="shared" si="111"/>
        <v>2.4092120084536965</v>
      </c>
      <c r="J501" s="8">
        <f t="shared" si="112"/>
        <v>19394.974750931971</v>
      </c>
      <c r="K501" s="7">
        <f t="shared" si="113"/>
        <v>27.341148695163518</v>
      </c>
      <c r="L501" s="7">
        <f t="shared" si="119"/>
        <v>1.1392145289651465</v>
      </c>
      <c r="M501" s="7">
        <f t="shared" si="114"/>
        <v>4056.4588597521611</v>
      </c>
      <c r="N501" s="28"/>
      <c r="O501" s="8">
        <f t="shared" si="115"/>
        <v>1080.4860522091144</v>
      </c>
      <c r="P501" s="8">
        <f t="shared" si="116"/>
        <v>198848.14688225737</v>
      </c>
      <c r="Q501" s="9" t="b">
        <f t="shared" si="117"/>
        <v>0</v>
      </c>
      <c r="R501" s="7">
        <f t="shared" si="118"/>
        <v>0</v>
      </c>
    </row>
    <row r="502" spans="1:18" x14ac:dyDescent="0.25">
      <c r="A502" s="1">
        <v>495</v>
      </c>
      <c r="B502" s="6">
        <f t="shared" si="105"/>
        <v>-29.069999999999311</v>
      </c>
      <c r="C502" s="6">
        <f t="shared" si="106"/>
        <v>8.069214528965837</v>
      </c>
      <c r="D502" s="8">
        <f t="shared" si="107"/>
        <v>34382.555427560801</v>
      </c>
      <c r="E502" s="7">
        <f t="shared" si="108"/>
        <v>4.2609544341817527</v>
      </c>
      <c r="F502" s="28"/>
      <c r="G502" s="8">
        <f t="shared" si="109"/>
        <v>66.329685219624409</v>
      </c>
      <c r="H502" s="32">
        <f t="shared" si="110"/>
        <v>5.1140697330036647E-4</v>
      </c>
      <c r="I502" s="7">
        <f t="shared" si="111"/>
        <v>2.4098771393084522</v>
      </c>
      <c r="J502" s="8">
        <f t="shared" si="112"/>
        <v>19445.815625530391</v>
      </c>
      <c r="K502" s="7">
        <f t="shared" si="113"/>
        <v>27.458374160989997</v>
      </c>
      <c r="L502" s="7">
        <f t="shared" si="119"/>
        <v>1.1440989233745831</v>
      </c>
      <c r="M502" s="7">
        <f t="shared" si="114"/>
        <v>4083.917233913151</v>
      </c>
      <c r="N502" s="28"/>
      <c r="O502" s="8">
        <f t="shared" si="115"/>
        <v>1084.2882679635575</v>
      </c>
      <c r="P502" s="8">
        <f t="shared" si="116"/>
        <v>199932.43515022093</v>
      </c>
      <c r="Q502" s="9" t="b">
        <f t="shared" si="117"/>
        <v>0</v>
      </c>
      <c r="R502" s="7">
        <f t="shared" si="118"/>
        <v>0</v>
      </c>
    </row>
    <row r="503" spans="1:18" x14ac:dyDescent="0.25">
      <c r="A503" s="1">
        <v>496</v>
      </c>
      <c r="B503" s="6">
        <f t="shared" si="105"/>
        <v>-29.055999999999312</v>
      </c>
      <c r="C503" s="6">
        <f t="shared" si="106"/>
        <v>8.0880989233752736</v>
      </c>
      <c r="D503" s="8">
        <f t="shared" si="107"/>
        <v>34503.32433379499</v>
      </c>
      <c r="E503" s="7">
        <f t="shared" si="108"/>
        <v>4.2659374793349194</v>
      </c>
      <c r="F503" s="28"/>
      <c r="G503" s="8">
        <f t="shared" si="109"/>
        <v>66.347958685297584</v>
      </c>
      <c r="H503" s="32">
        <f t="shared" si="110"/>
        <v>5.1112531004987257E-4</v>
      </c>
      <c r="I503" s="7">
        <f t="shared" si="111"/>
        <v>2.4105410472862441</v>
      </c>
      <c r="J503" s="8">
        <f t="shared" si="112"/>
        <v>19496.694449307775</v>
      </c>
      <c r="K503" s="7">
        <f t="shared" si="113"/>
        <v>27.575825953684333</v>
      </c>
      <c r="L503" s="7">
        <f t="shared" si="119"/>
        <v>1.1489927480701807</v>
      </c>
      <c r="M503" s="7">
        <f t="shared" si="114"/>
        <v>4111.4930598668352</v>
      </c>
      <c r="N503" s="28"/>
      <c r="O503" s="8">
        <f t="shared" si="115"/>
        <v>1088.0968361905586</v>
      </c>
      <c r="P503" s="8">
        <f t="shared" si="116"/>
        <v>201020.53198641149</v>
      </c>
      <c r="Q503" s="9" t="b">
        <f t="shared" si="117"/>
        <v>0</v>
      </c>
      <c r="R503" s="7">
        <f t="shared" si="118"/>
        <v>0</v>
      </c>
    </row>
    <row r="504" spans="1:18" x14ac:dyDescent="0.25">
      <c r="A504" s="1">
        <v>497</v>
      </c>
      <c r="B504" s="6">
        <f t="shared" si="105"/>
        <v>-29.041999999999312</v>
      </c>
      <c r="C504" s="6">
        <f t="shared" si="106"/>
        <v>8.1069927480708657</v>
      </c>
      <c r="D504" s="8">
        <f t="shared" si="107"/>
        <v>34624.294724261374</v>
      </c>
      <c r="E504" s="7">
        <f t="shared" si="108"/>
        <v>4.270917194603455</v>
      </c>
      <c r="F504" s="28"/>
      <c r="G504" s="8">
        <f t="shared" si="109"/>
        <v>66.366198628428123</v>
      </c>
      <c r="H504" s="32">
        <f t="shared" si="110"/>
        <v>5.108443954988472E-4</v>
      </c>
      <c r="I504" s="7">
        <f t="shared" si="111"/>
        <v>2.4112037373295787</v>
      </c>
      <c r="J504" s="8">
        <f t="shared" si="112"/>
        <v>19547.611212652264</v>
      </c>
      <c r="K504" s="7">
        <f t="shared" si="113"/>
        <v>27.693504081851483</v>
      </c>
      <c r="L504" s="7">
        <f t="shared" si="119"/>
        <v>1.1538960034104784</v>
      </c>
      <c r="M504" s="7">
        <f t="shared" si="114"/>
        <v>4139.1865639486869</v>
      </c>
      <c r="N504" s="28"/>
      <c r="O504" s="8">
        <f t="shared" si="115"/>
        <v>1091.9117584243068</v>
      </c>
      <c r="P504" s="8">
        <f t="shared" si="116"/>
        <v>202112.44374483579</v>
      </c>
      <c r="Q504" s="9" t="b">
        <f t="shared" si="117"/>
        <v>0</v>
      </c>
      <c r="R504" s="7">
        <f t="shared" si="118"/>
        <v>0</v>
      </c>
    </row>
    <row r="505" spans="1:18" x14ac:dyDescent="0.25">
      <c r="A505" s="1">
        <v>498</v>
      </c>
      <c r="B505" s="6">
        <f t="shared" si="105"/>
        <v>-29.027999999999313</v>
      </c>
      <c r="C505" s="6">
        <f t="shared" si="106"/>
        <v>8.1258960034111674</v>
      </c>
      <c r="D505" s="8">
        <f t="shared" si="107"/>
        <v>34745.466647933776</v>
      </c>
      <c r="E505" s="7">
        <f t="shared" si="108"/>
        <v>4.2758935917156684</v>
      </c>
      <c r="F505" s="28"/>
      <c r="G505" s="8">
        <f t="shared" si="109"/>
        <v>66.384405184239142</v>
      </c>
      <c r="H505" s="32">
        <f t="shared" si="110"/>
        <v>5.1056422603535778E-4</v>
      </c>
      <c r="I505" s="7">
        <f t="shared" si="111"/>
        <v>2.4118652143513564</v>
      </c>
      <c r="J505" s="8">
        <f t="shared" si="112"/>
        <v>19598.565906064105</v>
      </c>
      <c r="K505" s="7">
        <f t="shared" si="113"/>
        <v>27.811408554564817</v>
      </c>
      <c r="L505" s="7">
        <f t="shared" si="119"/>
        <v>1.1588086897735344</v>
      </c>
      <c r="M505" s="7">
        <f t="shared" si="114"/>
        <v>4166.9979725032517</v>
      </c>
      <c r="N505" s="28"/>
      <c r="O505" s="8">
        <f t="shared" si="115"/>
        <v>1095.7330362092396</v>
      </c>
      <c r="P505" s="8">
        <f t="shared" si="116"/>
        <v>203208.17678104504</v>
      </c>
      <c r="Q505" s="9" t="b">
        <f t="shared" si="117"/>
        <v>0</v>
      </c>
      <c r="R505" s="7">
        <f t="shared" si="118"/>
        <v>0</v>
      </c>
    </row>
    <row r="506" spans="1:18" x14ac:dyDescent="0.25">
      <c r="A506" s="1">
        <v>499</v>
      </c>
      <c r="B506" s="6">
        <f t="shared" si="105"/>
        <v>-29.013999999999314</v>
      </c>
      <c r="C506" s="6">
        <f t="shared" si="106"/>
        <v>8.1448086897742229</v>
      </c>
      <c r="D506" s="8">
        <f t="shared" si="107"/>
        <v>34866.840154109959</v>
      </c>
      <c r="E506" s="7">
        <f t="shared" si="108"/>
        <v>4.2808666823427233</v>
      </c>
      <c r="F506" s="28"/>
      <c r="G506" s="8">
        <f t="shared" si="109"/>
        <v>66.402578487145433</v>
      </c>
      <c r="H506" s="32">
        <f t="shared" si="110"/>
        <v>5.1028479807222079E-4</v>
      </c>
      <c r="I506" s="7">
        <f t="shared" si="111"/>
        <v>2.4125254832351088</v>
      </c>
      <c r="J506" s="8">
        <f t="shared" si="112"/>
        <v>19649.558520155071</v>
      </c>
      <c r="K506" s="7">
        <f t="shared" si="113"/>
        <v>27.929539381364208</v>
      </c>
      <c r="L506" s="7">
        <f t="shared" si="119"/>
        <v>1.163730807556842</v>
      </c>
      <c r="M506" s="7">
        <f t="shared" si="114"/>
        <v>4194.9275118846163</v>
      </c>
      <c r="N506" s="28"/>
      <c r="O506" s="8">
        <f t="shared" si="115"/>
        <v>1099.5606711000114</v>
      </c>
      <c r="P506" s="8">
        <f t="shared" si="116"/>
        <v>204307.73745214505</v>
      </c>
      <c r="Q506" s="9" t="b">
        <f t="shared" si="117"/>
        <v>0</v>
      </c>
      <c r="R506" s="7">
        <f t="shared" si="118"/>
        <v>0</v>
      </c>
    </row>
    <row r="507" spans="1:18" x14ac:dyDescent="0.25">
      <c r="A507" s="1">
        <v>500</v>
      </c>
      <c r="B507" s="6">
        <f t="shared" si="105"/>
        <v>-28.999999999999314</v>
      </c>
      <c r="C507" s="6">
        <f t="shared" si="106"/>
        <v>8.1637308075575312</v>
      </c>
      <c r="D507" s="8">
        <f t="shared" si="107"/>
        <v>34988.415292411075</v>
      </c>
      <c r="E507" s="7">
        <f t="shared" si="108"/>
        <v>4.285836478099049</v>
      </c>
      <c r="F507" s="28"/>
      <c r="G507" s="8">
        <f t="shared" si="109"/>
        <v>66.420718670759868</v>
      </c>
      <c r="H507" s="32">
        <f t="shared" si="110"/>
        <v>5.1000610804678259E-4</v>
      </c>
      <c r="I507" s="7">
        <f t="shared" si="111"/>
        <v>2.4131845488352321</v>
      </c>
      <c r="J507" s="8">
        <f t="shared" si="112"/>
        <v>19700.589045648008</v>
      </c>
      <c r="K507" s="7">
        <f t="shared" si="113"/>
        <v>28.047896572254817</v>
      </c>
      <c r="L507" s="7">
        <f t="shared" si="119"/>
        <v>1.1686623571772841</v>
      </c>
      <c r="M507" s="7">
        <f t="shared" si="114"/>
        <v>4222.9754084568713</v>
      </c>
      <c r="N507" s="28"/>
      <c r="O507" s="8">
        <f t="shared" si="115"/>
        <v>1103.3946646614756</v>
      </c>
      <c r="P507" s="8">
        <f t="shared" si="116"/>
        <v>205411.13211680652</v>
      </c>
      <c r="Q507" s="9" t="b">
        <f t="shared" si="117"/>
        <v>0</v>
      </c>
      <c r="R507" s="7">
        <f t="shared" si="118"/>
        <v>0</v>
      </c>
    </row>
    <row r="508" spans="1:18" x14ac:dyDescent="0.25">
      <c r="B508" s="6"/>
      <c r="C508" s="6"/>
      <c r="D508" s="8"/>
      <c r="E508" s="7"/>
      <c r="F508" s="28"/>
      <c r="G508" s="8"/>
      <c r="H508" s="32"/>
      <c r="I508" s="7"/>
      <c r="J508" s="8"/>
      <c r="K508" s="7"/>
      <c r="L508" s="7"/>
      <c r="M508" s="7"/>
      <c r="N508" s="28"/>
      <c r="O508" s="8"/>
      <c r="P508" s="8"/>
      <c r="Q508" s="9"/>
      <c r="R508" s="7"/>
    </row>
    <row r="509" spans="1:18" x14ac:dyDescent="0.25">
      <c r="B509" s="6"/>
      <c r="C509" s="6"/>
      <c r="D509" s="8"/>
      <c r="E509" s="7"/>
      <c r="F509" s="28"/>
      <c r="G509" s="8"/>
      <c r="H509" s="32"/>
      <c r="I509" s="7"/>
      <c r="J509" s="8"/>
      <c r="K509" s="7"/>
      <c r="L509" s="7"/>
      <c r="M509" s="7"/>
      <c r="N509" s="28"/>
      <c r="O509" s="8"/>
      <c r="P509" s="8"/>
      <c r="Q509" s="9"/>
      <c r="R509" s="7"/>
    </row>
    <row r="510" spans="1:18" x14ac:dyDescent="0.25">
      <c r="B510" s="6"/>
      <c r="C510" s="6"/>
      <c r="D510" s="8"/>
      <c r="E510" s="7"/>
      <c r="F510" s="28"/>
      <c r="G510" s="8"/>
      <c r="H510" s="32"/>
      <c r="I510" s="7"/>
      <c r="J510" s="8"/>
      <c r="K510" s="7"/>
      <c r="L510" s="7"/>
      <c r="M510" s="7"/>
      <c r="N510" s="28"/>
      <c r="O510" s="8"/>
      <c r="P510" s="8"/>
      <c r="Q510" s="9"/>
      <c r="R510" s="7"/>
    </row>
    <row r="511" spans="1:18" x14ac:dyDescent="0.25">
      <c r="B511" s="6"/>
      <c r="C511" s="6"/>
      <c r="D511" s="8"/>
      <c r="E511" s="7"/>
      <c r="F511" s="28"/>
      <c r="G511" s="8"/>
      <c r="H511" s="32"/>
      <c r="I511" s="7"/>
      <c r="J511" s="8"/>
      <c r="K511" s="7"/>
      <c r="L511" s="7"/>
      <c r="M511" s="7"/>
      <c r="N511" s="28"/>
      <c r="O511" s="8"/>
      <c r="P511" s="8"/>
      <c r="Q511" s="9"/>
      <c r="R511" s="7"/>
    </row>
    <row r="512" spans="1:18" x14ac:dyDescent="0.25">
      <c r="B512" s="6"/>
      <c r="C512" s="6"/>
      <c r="D512" s="8"/>
      <c r="E512" s="7"/>
      <c r="F512" s="28"/>
      <c r="G512" s="8"/>
      <c r="H512" s="32"/>
      <c r="I512" s="7"/>
      <c r="J512" s="8"/>
      <c r="K512" s="7"/>
      <c r="L512" s="7"/>
      <c r="M512" s="7"/>
      <c r="N512" s="28"/>
      <c r="O512" s="8"/>
      <c r="P512" s="8"/>
      <c r="Q512" s="9"/>
      <c r="R512" s="7"/>
    </row>
    <row r="513" spans="2:18" x14ac:dyDescent="0.25">
      <c r="B513" s="6"/>
      <c r="C513" s="6"/>
      <c r="D513" s="8"/>
      <c r="E513" s="7"/>
      <c r="F513" s="28"/>
      <c r="G513" s="8"/>
      <c r="H513" s="32"/>
      <c r="I513" s="7"/>
      <c r="J513" s="8"/>
      <c r="K513" s="7"/>
      <c r="L513" s="7"/>
      <c r="M513" s="7"/>
      <c r="N513" s="28"/>
      <c r="O513" s="8"/>
      <c r="P513" s="8"/>
      <c r="Q513" s="9"/>
      <c r="R513" s="7"/>
    </row>
    <row r="514" spans="2:18" x14ac:dyDescent="0.25">
      <c r="B514" s="6"/>
      <c r="C514" s="6"/>
      <c r="D514" s="8"/>
      <c r="E514" s="7"/>
      <c r="F514" s="28"/>
      <c r="G514" s="8"/>
      <c r="H514" s="32"/>
      <c r="I514" s="7"/>
      <c r="J514" s="8"/>
      <c r="K514" s="7"/>
      <c r="L514" s="7"/>
      <c r="M514" s="7"/>
      <c r="N514" s="28"/>
      <c r="O514" s="8"/>
      <c r="P514" s="8"/>
      <c r="Q514" s="9"/>
      <c r="R514" s="7"/>
    </row>
    <row r="515" spans="2:18" x14ac:dyDescent="0.25">
      <c r="B515" s="6"/>
      <c r="C515" s="6"/>
      <c r="D515" s="8"/>
      <c r="E515" s="7"/>
      <c r="F515" s="28"/>
      <c r="G515" s="8"/>
      <c r="H515" s="32"/>
      <c r="I515" s="7"/>
      <c r="J515" s="8"/>
      <c r="K515" s="7"/>
      <c r="L515" s="7"/>
      <c r="M515" s="7"/>
      <c r="N515" s="28"/>
      <c r="O515" s="8"/>
      <c r="P515" s="8"/>
      <c r="Q515" s="9"/>
      <c r="R515" s="7"/>
    </row>
    <row r="516" spans="2:18" x14ac:dyDescent="0.25">
      <c r="B516" s="6"/>
      <c r="C516" s="6"/>
      <c r="D516" s="8"/>
      <c r="E516" s="7"/>
      <c r="F516" s="28"/>
      <c r="G516" s="8"/>
      <c r="H516" s="32"/>
      <c r="I516" s="7"/>
      <c r="J516" s="8"/>
      <c r="K516" s="7"/>
      <c r="L516" s="7"/>
      <c r="M516" s="7"/>
      <c r="N516" s="28"/>
      <c r="O516" s="8"/>
      <c r="P516" s="8"/>
      <c r="Q516" s="9"/>
      <c r="R516" s="7"/>
    </row>
    <row r="517" spans="2:18" x14ac:dyDescent="0.25">
      <c r="B517" s="6"/>
      <c r="C517" s="6"/>
      <c r="D517" s="8"/>
      <c r="E517" s="7"/>
      <c r="F517" s="28"/>
      <c r="G517" s="8"/>
      <c r="H517" s="32"/>
      <c r="I517" s="7"/>
      <c r="J517" s="8"/>
      <c r="K517" s="7"/>
      <c r="L517" s="7"/>
      <c r="M517" s="7"/>
      <c r="N517" s="28"/>
      <c r="O517" s="8"/>
      <c r="P517" s="8"/>
      <c r="Q517" s="9"/>
      <c r="R517" s="7"/>
    </row>
    <row r="518" spans="2:18" x14ac:dyDescent="0.25">
      <c r="B518" s="6"/>
      <c r="C518" s="6"/>
      <c r="D518" s="8"/>
      <c r="E518" s="7"/>
      <c r="F518" s="28"/>
      <c r="G518" s="8"/>
      <c r="H518" s="32"/>
      <c r="I518" s="7"/>
      <c r="J518" s="8"/>
      <c r="K518" s="7"/>
      <c r="L518" s="7"/>
      <c r="M518" s="7"/>
      <c r="N518" s="28"/>
      <c r="O518" s="8"/>
      <c r="P518" s="8"/>
      <c r="Q518" s="9"/>
      <c r="R518" s="7"/>
    </row>
    <row r="519" spans="2:18" x14ac:dyDescent="0.25">
      <c r="B519" s="6"/>
      <c r="C519" s="6"/>
      <c r="D519" s="8"/>
      <c r="E519" s="7"/>
      <c r="F519" s="28"/>
      <c r="G519" s="8"/>
      <c r="H519" s="32"/>
      <c r="I519" s="7"/>
      <c r="J519" s="8"/>
      <c r="K519" s="7"/>
      <c r="L519" s="7"/>
      <c r="M519" s="7"/>
      <c r="N519" s="28"/>
      <c r="O519" s="8"/>
      <c r="P519" s="8"/>
      <c r="Q519" s="9"/>
      <c r="R519" s="7"/>
    </row>
    <row r="520" spans="2:18" x14ac:dyDescent="0.25">
      <c r="B520" s="6"/>
      <c r="C520" s="6"/>
      <c r="D520" s="8"/>
      <c r="E520" s="7"/>
      <c r="F520" s="28"/>
      <c r="G520" s="8"/>
      <c r="H520" s="32"/>
      <c r="I520" s="7"/>
      <c r="J520" s="8"/>
      <c r="K520" s="7"/>
      <c r="L520" s="7"/>
      <c r="M520" s="7"/>
      <c r="N520" s="28"/>
      <c r="O520" s="8"/>
      <c r="P520" s="8"/>
      <c r="Q520" s="9"/>
      <c r="R520" s="7"/>
    </row>
    <row r="521" spans="2:18" x14ac:dyDescent="0.25">
      <c r="B521" s="6"/>
      <c r="C521" s="6"/>
      <c r="D521" s="8"/>
      <c r="E521" s="7"/>
      <c r="F521" s="28"/>
      <c r="G521" s="8"/>
      <c r="H521" s="32"/>
      <c r="I521" s="7"/>
      <c r="J521" s="8"/>
      <c r="K521" s="7"/>
      <c r="L521" s="7"/>
      <c r="M521" s="7"/>
      <c r="N521" s="28"/>
      <c r="O521" s="8"/>
      <c r="P521" s="8"/>
      <c r="Q521" s="9"/>
      <c r="R521" s="7"/>
    </row>
    <row r="522" spans="2:18" x14ac:dyDescent="0.25">
      <c r="B522" s="6"/>
      <c r="C522" s="6"/>
      <c r="D522" s="8"/>
      <c r="E522" s="7"/>
      <c r="F522" s="28"/>
      <c r="G522" s="8"/>
      <c r="H522" s="32"/>
      <c r="I522" s="7"/>
      <c r="J522" s="8"/>
      <c r="K522" s="7"/>
      <c r="L522" s="7"/>
      <c r="M522" s="7"/>
      <c r="N522" s="28"/>
      <c r="O522" s="8"/>
      <c r="P522" s="8"/>
      <c r="Q522" s="9"/>
      <c r="R522" s="7"/>
    </row>
    <row r="523" spans="2:18" x14ac:dyDescent="0.25">
      <c r="B523" s="6"/>
      <c r="C523" s="6"/>
      <c r="D523" s="8"/>
      <c r="E523" s="7"/>
      <c r="F523" s="28"/>
      <c r="G523" s="8"/>
      <c r="H523" s="32"/>
      <c r="I523" s="7"/>
      <c r="J523" s="8"/>
      <c r="K523" s="7"/>
      <c r="L523" s="7"/>
      <c r="M523" s="7"/>
      <c r="N523" s="28"/>
      <c r="O523" s="8"/>
      <c r="P523" s="8"/>
      <c r="Q523" s="9"/>
      <c r="R523" s="7"/>
    </row>
    <row r="524" spans="2:18" x14ac:dyDescent="0.25">
      <c r="B524" s="6"/>
      <c r="C524" s="6"/>
      <c r="D524" s="8"/>
      <c r="E524" s="7"/>
      <c r="F524" s="28"/>
      <c r="G524" s="8"/>
      <c r="H524" s="32"/>
      <c r="I524" s="7"/>
      <c r="J524" s="8"/>
      <c r="K524" s="7"/>
      <c r="L524" s="7"/>
      <c r="M524" s="7"/>
      <c r="N524" s="28"/>
      <c r="O524" s="8"/>
      <c r="P524" s="8"/>
      <c r="Q524" s="9"/>
      <c r="R524" s="7"/>
    </row>
    <row r="525" spans="2:18" x14ac:dyDescent="0.25">
      <c r="B525" s="6"/>
      <c r="C525" s="6"/>
      <c r="D525" s="8"/>
      <c r="E525" s="7"/>
      <c r="F525" s="28"/>
      <c r="G525" s="8"/>
      <c r="H525" s="32"/>
      <c r="I525" s="7"/>
      <c r="J525" s="8"/>
      <c r="K525" s="7"/>
      <c r="L525" s="7"/>
      <c r="M525" s="7"/>
      <c r="N525" s="28"/>
      <c r="O525" s="8"/>
      <c r="P525" s="8"/>
      <c r="Q525" s="9"/>
      <c r="R525" s="7"/>
    </row>
    <row r="526" spans="2:18" x14ac:dyDescent="0.25">
      <c r="B526" s="6"/>
      <c r="C526" s="6"/>
      <c r="D526" s="8"/>
      <c r="E526" s="7"/>
      <c r="F526" s="28"/>
      <c r="G526" s="8"/>
      <c r="H526" s="32"/>
      <c r="I526" s="7"/>
      <c r="J526" s="8"/>
      <c r="K526" s="7"/>
      <c r="L526" s="7"/>
      <c r="M526" s="7"/>
      <c r="N526" s="28"/>
      <c r="O526" s="8"/>
      <c r="P526" s="8"/>
      <c r="Q526" s="9"/>
      <c r="R526" s="7"/>
    </row>
    <row r="527" spans="2:18" x14ac:dyDescent="0.25">
      <c r="B527" s="6"/>
      <c r="C527" s="6"/>
      <c r="D527" s="8"/>
      <c r="E527" s="7"/>
      <c r="F527" s="28"/>
      <c r="G527" s="8"/>
      <c r="H527" s="32"/>
      <c r="I527" s="7"/>
      <c r="J527" s="8"/>
      <c r="K527" s="7"/>
      <c r="L527" s="7"/>
      <c r="M527" s="7"/>
      <c r="N527" s="28"/>
      <c r="O527" s="8"/>
      <c r="P527" s="8"/>
      <c r="Q527" s="9"/>
      <c r="R527" s="7"/>
    </row>
    <row r="528" spans="2:18" x14ac:dyDescent="0.25">
      <c r="B528" s="6"/>
      <c r="C528" s="6"/>
      <c r="D528" s="8"/>
      <c r="E528" s="7"/>
      <c r="F528" s="28"/>
      <c r="G528" s="8"/>
      <c r="H528" s="32"/>
      <c r="I528" s="7"/>
      <c r="J528" s="8"/>
      <c r="K528" s="7"/>
      <c r="L528" s="7"/>
      <c r="M528" s="7"/>
      <c r="N528" s="28"/>
      <c r="O528" s="8"/>
      <c r="P528" s="8"/>
      <c r="Q528" s="9"/>
      <c r="R528" s="7"/>
    </row>
    <row r="529" spans="2:18" x14ac:dyDescent="0.25">
      <c r="B529" s="6"/>
      <c r="C529" s="6"/>
      <c r="D529" s="8"/>
      <c r="E529" s="7"/>
      <c r="F529" s="28"/>
      <c r="G529" s="8"/>
      <c r="H529" s="32"/>
      <c r="I529" s="7"/>
      <c r="J529" s="8"/>
      <c r="K529" s="7"/>
      <c r="L529" s="7"/>
      <c r="M529" s="7"/>
      <c r="N529" s="28"/>
      <c r="O529" s="8"/>
      <c r="P529" s="8"/>
      <c r="Q529" s="9"/>
      <c r="R529" s="7"/>
    </row>
    <row r="530" spans="2:18" x14ac:dyDescent="0.25">
      <c r="B530" s="6"/>
      <c r="C530" s="6"/>
      <c r="D530" s="8"/>
      <c r="E530" s="7"/>
      <c r="F530" s="28"/>
      <c r="G530" s="8"/>
      <c r="H530" s="32"/>
      <c r="I530" s="7"/>
      <c r="J530" s="8"/>
      <c r="K530" s="7"/>
      <c r="L530" s="7"/>
      <c r="M530" s="7"/>
      <c r="N530" s="28"/>
      <c r="O530" s="8"/>
      <c r="P530" s="8"/>
      <c r="Q530" s="9"/>
      <c r="R530" s="7"/>
    </row>
    <row r="531" spans="2:18" x14ac:dyDescent="0.25">
      <c r="B531" s="6"/>
      <c r="C531" s="6"/>
      <c r="D531" s="8"/>
      <c r="E531" s="7"/>
      <c r="F531" s="28"/>
      <c r="G531" s="8"/>
      <c r="H531" s="32"/>
      <c r="I531" s="7"/>
      <c r="J531" s="8"/>
      <c r="K531" s="7"/>
      <c r="L531" s="7"/>
      <c r="M531" s="7"/>
      <c r="N531" s="28"/>
      <c r="O531" s="8"/>
      <c r="P531" s="8"/>
      <c r="Q531" s="9"/>
      <c r="R531" s="7"/>
    </row>
    <row r="532" spans="2:18" x14ac:dyDescent="0.25">
      <c r="B532" s="6"/>
      <c r="C532" s="6"/>
      <c r="D532" s="8"/>
      <c r="E532" s="7"/>
      <c r="F532" s="28"/>
      <c r="G532" s="8"/>
      <c r="H532" s="32"/>
      <c r="I532" s="7"/>
      <c r="J532" s="8"/>
      <c r="K532" s="7"/>
      <c r="L532" s="7"/>
      <c r="M532" s="7"/>
      <c r="N532" s="28"/>
      <c r="O532" s="8"/>
      <c r="P532" s="8"/>
      <c r="Q532" s="9"/>
      <c r="R532" s="7"/>
    </row>
    <row r="533" spans="2:18" x14ac:dyDescent="0.25">
      <c r="B533" s="6"/>
      <c r="C533" s="6"/>
      <c r="D533" s="8"/>
      <c r="E533" s="7"/>
      <c r="F533" s="28"/>
      <c r="G533" s="8"/>
      <c r="H533" s="32"/>
      <c r="I533" s="7"/>
      <c r="J533" s="8"/>
      <c r="K533" s="7"/>
      <c r="L533" s="7"/>
      <c r="M533" s="7"/>
      <c r="N533" s="28"/>
      <c r="O533" s="8"/>
      <c r="P533" s="8"/>
      <c r="Q533" s="9"/>
      <c r="R533" s="7"/>
    </row>
    <row r="534" spans="2:18" x14ac:dyDescent="0.25">
      <c r="B534" s="6"/>
      <c r="C534" s="6"/>
      <c r="D534" s="8"/>
      <c r="E534" s="7"/>
      <c r="F534" s="28"/>
      <c r="G534" s="8"/>
      <c r="H534" s="32"/>
      <c r="I534" s="7"/>
      <c r="J534" s="8"/>
      <c r="K534" s="7"/>
      <c r="L534" s="7"/>
      <c r="M534" s="7"/>
      <c r="N534" s="28"/>
      <c r="O534" s="8"/>
      <c r="P534" s="8"/>
      <c r="Q534" s="9"/>
      <c r="R534" s="7"/>
    </row>
    <row r="535" spans="2:18" x14ac:dyDescent="0.25">
      <c r="B535" s="6"/>
      <c r="C535" s="6"/>
      <c r="D535" s="8"/>
      <c r="E535" s="7"/>
      <c r="F535" s="28"/>
      <c r="G535" s="8"/>
      <c r="H535" s="32"/>
      <c r="I535" s="7"/>
      <c r="J535" s="8"/>
      <c r="K535" s="7"/>
      <c r="L535" s="7"/>
      <c r="M535" s="7"/>
      <c r="N535" s="28"/>
      <c r="O535" s="8"/>
      <c r="P535" s="8"/>
      <c r="Q535" s="9"/>
      <c r="R535" s="7"/>
    </row>
    <row r="536" spans="2:18" x14ac:dyDescent="0.25">
      <c r="B536" s="6"/>
      <c r="C536" s="6"/>
      <c r="D536" s="8"/>
      <c r="E536" s="7"/>
      <c r="F536" s="28"/>
      <c r="G536" s="8"/>
      <c r="H536" s="32"/>
      <c r="I536" s="7"/>
      <c r="J536" s="8"/>
      <c r="K536" s="7"/>
      <c r="L536" s="7"/>
      <c r="M536" s="7"/>
      <c r="N536" s="28"/>
      <c r="O536" s="8"/>
      <c r="P536" s="8"/>
      <c r="Q536" s="9"/>
      <c r="R536" s="7"/>
    </row>
    <row r="537" spans="2:18" x14ac:dyDescent="0.25">
      <c r="B537" s="6"/>
      <c r="C537" s="6"/>
      <c r="D537" s="8"/>
      <c r="E537" s="7"/>
      <c r="F537" s="28"/>
      <c r="G537" s="8"/>
      <c r="H537" s="32"/>
      <c r="I537" s="7"/>
      <c r="J537" s="8"/>
      <c r="K537" s="7"/>
      <c r="L537" s="7"/>
      <c r="M537" s="7"/>
      <c r="N537" s="28"/>
      <c r="O537" s="8"/>
      <c r="P537" s="8"/>
      <c r="Q537" s="9"/>
      <c r="R537" s="7"/>
    </row>
    <row r="538" spans="2:18" x14ac:dyDescent="0.25">
      <c r="B538" s="6"/>
      <c r="C538" s="6"/>
      <c r="D538" s="8"/>
      <c r="E538" s="7"/>
      <c r="F538" s="28"/>
      <c r="G538" s="8"/>
      <c r="H538" s="32"/>
      <c r="I538" s="7"/>
      <c r="J538" s="8"/>
      <c r="K538" s="7"/>
      <c r="L538" s="7"/>
      <c r="M538" s="7"/>
      <c r="N538" s="28"/>
      <c r="O538" s="8"/>
      <c r="P538" s="8"/>
      <c r="Q538" s="9"/>
      <c r="R538" s="7"/>
    </row>
    <row r="539" spans="2:18" x14ac:dyDescent="0.25">
      <c r="B539" s="6"/>
      <c r="C539" s="6"/>
      <c r="D539" s="8"/>
      <c r="E539" s="7"/>
      <c r="F539" s="28"/>
      <c r="G539" s="8"/>
      <c r="H539" s="32"/>
      <c r="I539" s="7"/>
      <c r="J539" s="8"/>
      <c r="K539" s="7"/>
      <c r="L539" s="7"/>
      <c r="M539" s="7"/>
      <c r="N539" s="28"/>
      <c r="O539" s="8"/>
      <c r="P539" s="8"/>
      <c r="Q539" s="9"/>
      <c r="R539" s="7"/>
    </row>
    <row r="540" spans="2:18" x14ac:dyDescent="0.25">
      <c r="B540" s="6"/>
      <c r="C540" s="6"/>
      <c r="D540" s="8"/>
      <c r="E540" s="7"/>
      <c r="F540" s="28"/>
      <c r="G540" s="8"/>
      <c r="H540" s="32"/>
      <c r="I540" s="7"/>
      <c r="J540" s="8"/>
      <c r="K540" s="7"/>
      <c r="L540" s="7"/>
      <c r="M540" s="7"/>
      <c r="N540" s="28"/>
      <c r="O540" s="8"/>
      <c r="P540" s="8"/>
      <c r="Q540" s="9"/>
      <c r="R540" s="7"/>
    </row>
    <row r="541" spans="2:18" x14ac:dyDescent="0.25">
      <c r="B541" s="6"/>
      <c r="C541" s="6"/>
      <c r="D541" s="8"/>
      <c r="E541" s="7"/>
      <c r="F541" s="28"/>
      <c r="G541" s="8"/>
      <c r="H541" s="32"/>
      <c r="I541" s="7"/>
      <c r="J541" s="8"/>
      <c r="K541" s="7"/>
      <c r="L541" s="7"/>
      <c r="M541" s="7"/>
      <c r="N541" s="28"/>
      <c r="O541" s="8"/>
      <c r="P541" s="8"/>
      <c r="Q541" s="9"/>
      <c r="R541" s="7"/>
    </row>
    <row r="542" spans="2:18" x14ac:dyDescent="0.25">
      <c r="B542" s="6"/>
      <c r="C542" s="6"/>
      <c r="D542" s="8"/>
      <c r="E542" s="7"/>
      <c r="F542" s="28"/>
      <c r="G542" s="8"/>
      <c r="H542" s="32"/>
      <c r="I542" s="7"/>
      <c r="J542" s="8"/>
      <c r="K542" s="7"/>
      <c r="L542" s="7"/>
      <c r="M542" s="7"/>
      <c r="N542" s="28"/>
      <c r="O542" s="8"/>
      <c r="P542" s="8"/>
      <c r="Q542" s="9"/>
      <c r="R542" s="7"/>
    </row>
    <row r="543" spans="2:18" x14ac:dyDescent="0.25">
      <c r="B543" s="6"/>
      <c r="C543" s="6"/>
      <c r="D543" s="8"/>
      <c r="E543" s="7"/>
      <c r="F543" s="28"/>
      <c r="G543" s="8"/>
      <c r="H543" s="32"/>
      <c r="I543" s="7"/>
      <c r="J543" s="8"/>
      <c r="K543" s="7"/>
      <c r="L543" s="7"/>
      <c r="M543" s="7"/>
      <c r="N543" s="28"/>
      <c r="O543" s="8"/>
      <c r="P543" s="8"/>
      <c r="Q543" s="9"/>
      <c r="R543" s="7"/>
    </row>
    <row r="544" spans="2:18" x14ac:dyDescent="0.25">
      <c r="B544" s="6"/>
      <c r="C544" s="6"/>
      <c r="D544" s="8"/>
      <c r="E544" s="7"/>
      <c r="F544" s="28"/>
      <c r="G544" s="8"/>
      <c r="H544" s="32"/>
      <c r="I544" s="7"/>
      <c r="J544" s="8"/>
      <c r="K544" s="7"/>
      <c r="L544" s="7"/>
      <c r="M544" s="7"/>
      <c r="N544" s="28"/>
      <c r="O544" s="8"/>
      <c r="P544" s="8"/>
      <c r="Q544" s="9"/>
      <c r="R544" s="7"/>
    </row>
    <row r="545" spans="2:18" x14ac:dyDescent="0.25">
      <c r="B545" s="6"/>
      <c r="C545" s="6"/>
      <c r="D545" s="8"/>
      <c r="E545" s="7"/>
      <c r="F545" s="28"/>
      <c r="G545" s="8"/>
      <c r="H545" s="32"/>
      <c r="I545" s="7"/>
      <c r="J545" s="8"/>
      <c r="K545" s="7"/>
      <c r="L545" s="7"/>
      <c r="M545" s="7"/>
      <c r="N545" s="28"/>
      <c r="O545" s="8"/>
      <c r="P545" s="8"/>
      <c r="Q545" s="9"/>
      <c r="R545" s="7"/>
    </row>
    <row r="546" spans="2:18" x14ac:dyDescent="0.25">
      <c r="B546" s="6"/>
      <c r="C546" s="6"/>
      <c r="D546" s="8"/>
      <c r="E546" s="7"/>
      <c r="F546" s="28"/>
      <c r="G546" s="8"/>
      <c r="H546" s="32"/>
      <c r="I546" s="7"/>
      <c r="J546" s="8"/>
      <c r="K546" s="7"/>
      <c r="L546" s="7"/>
      <c r="M546" s="7"/>
      <c r="N546" s="28"/>
      <c r="O546" s="8"/>
      <c r="P546" s="8"/>
      <c r="Q546" s="9"/>
      <c r="R546" s="7"/>
    </row>
    <row r="547" spans="2:18" x14ac:dyDescent="0.25">
      <c r="B547" s="6"/>
      <c r="C547" s="6"/>
      <c r="D547" s="8"/>
      <c r="E547" s="7"/>
      <c r="F547" s="28"/>
      <c r="G547" s="8"/>
      <c r="H547" s="32"/>
      <c r="I547" s="7"/>
      <c r="J547" s="8"/>
      <c r="K547" s="7"/>
      <c r="L547" s="7"/>
      <c r="M547" s="7"/>
      <c r="N547" s="28"/>
      <c r="O547" s="8"/>
      <c r="P547" s="8"/>
      <c r="Q547" s="9"/>
      <c r="R547" s="7"/>
    </row>
    <row r="548" spans="2:18" x14ac:dyDescent="0.25">
      <c r="B548" s="6"/>
      <c r="C548" s="6"/>
      <c r="D548" s="8"/>
      <c r="E548" s="7"/>
      <c r="F548" s="28"/>
      <c r="G548" s="8"/>
      <c r="H548" s="32"/>
      <c r="I548" s="7"/>
      <c r="J548" s="8"/>
      <c r="K548" s="7"/>
      <c r="L548" s="7"/>
      <c r="M548" s="7"/>
      <c r="N548" s="28"/>
      <c r="O548" s="8"/>
      <c r="P548" s="8"/>
      <c r="Q548" s="9"/>
      <c r="R548" s="7"/>
    </row>
    <row r="549" spans="2:18" x14ac:dyDescent="0.25">
      <c r="B549" s="6"/>
      <c r="C549" s="6"/>
      <c r="D549" s="8"/>
      <c r="E549" s="7"/>
      <c r="F549" s="28"/>
      <c r="G549" s="8"/>
      <c r="H549" s="32"/>
      <c r="I549" s="7"/>
      <c r="J549" s="8"/>
      <c r="K549" s="7"/>
      <c r="L549" s="7"/>
      <c r="M549" s="7"/>
      <c r="N549" s="28"/>
      <c r="O549" s="8"/>
      <c r="P549" s="8"/>
      <c r="Q549" s="9"/>
      <c r="R549" s="7"/>
    </row>
    <row r="550" spans="2:18" x14ac:dyDescent="0.25">
      <c r="B550" s="6"/>
      <c r="C550" s="6"/>
      <c r="D550" s="8"/>
      <c r="E550" s="7"/>
      <c r="F550" s="28"/>
      <c r="G550" s="8"/>
      <c r="H550" s="32"/>
      <c r="I550" s="7"/>
      <c r="J550" s="8"/>
      <c r="K550" s="7"/>
      <c r="L550" s="7"/>
      <c r="M550" s="7"/>
      <c r="N550" s="28"/>
      <c r="O550" s="8"/>
      <c r="P550" s="8"/>
      <c r="Q550" s="9"/>
      <c r="R550" s="7"/>
    </row>
    <row r="551" spans="2:18" x14ac:dyDescent="0.25">
      <c r="B551" s="6"/>
      <c r="C551" s="6"/>
      <c r="D551" s="8"/>
      <c r="E551" s="7"/>
      <c r="F551" s="28"/>
      <c r="G551" s="8"/>
      <c r="H551" s="32"/>
      <c r="I551" s="7"/>
      <c r="J551" s="8"/>
      <c r="K551" s="7"/>
      <c r="L551" s="7"/>
      <c r="M551" s="7"/>
      <c r="N551" s="28"/>
      <c r="O551" s="8"/>
      <c r="P551" s="8"/>
      <c r="Q551" s="9"/>
      <c r="R551" s="7"/>
    </row>
    <row r="552" spans="2:18" x14ac:dyDescent="0.25">
      <c r="B552" s="6"/>
      <c r="C552" s="6"/>
      <c r="D552" s="8"/>
      <c r="E552" s="7"/>
      <c r="F552" s="28"/>
      <c r="G552" s="8"/>
      <c r="H552" s="32"/>
      <c r="I552" s="7"/>
      <c r="J552" s="8"/>
      <c r="K552" s="7"/>
      <c r="L552" s="7"/>
      <c r="M552" s="7"/>
      <c r="N552" s="28"/>
      <c r="O552" s="8"/>
      <c r="P552" s="8"/>
      <c r="Q552" s="9"/>
      <c r="R552" s="7"/>
    </row>
    <row r="553" spans="2:18" x14ac:dyDescent="0.25">
      <c r="B553" s="6"/>
      <c r="C553" s="6"/>
      <c r="D553" s="8"/>
      <c r="E553" s="7"/>
      <c r="F553" s="28"/>
      <c r="G553" s="8"/>
      <c r="H553" s="32"/>
      <c r="I553" s="7"/>
      <c r="J553" s="8"/>
      <c r="K553" s="7"/>
      <c r="L553" s="7"/>
      <c r="M553" s="7"/>
      <c r="N553" s="28"/>
      <c r="O553" s="8"/>
      <c r="P553" s="8"/>
      <c r="Q553" s="9"/>
      <c r="R553" s="7"/>
    </row>
    <row r="554" spans="2:18" x14ac:dyDescent="0.25">
      <c r="B554" s="6"/>
      <c r="C554" s="6"/>
      <c r="D554" s="8"/>
      <c r="E554" s="7"/>
      <c r="F554" s="28"/>
      <c r="G554" s="8"/>
      <c r="H554" s="32"/>
      <c r="I554" s="7"/>
      <c r="J554" s="8"/>
      <c r="K554" s="7"/>
      <c r="L554" s="7"/>
      <c r="M554" s="7"/>
      <c r="N554" s="28"/>
      <c r="O554" s="8"/>
      <c r="P554" s="8"/>
      <c r="Q554" s="9"/>
      <c r="R554" s="7"/>
    </row>
    <row r="555" spans="2:18" x14ac:dyDescent="0.25">
      <c r="B555" s="6"/>
      <c r="C555" s="6"/>
      <c r="D555" s="8"/>
      <c r="E555" s="7"/>
      <c r="F555" s="28"/>
      <c r="G555" s="8"/>
      <c r="H555" s="32"/>
      <c r="I555" s="7"/>
      <c r="J555" s="8"/>
      <c r="K555" s="7"/>
      <c r="L555" s="7"/>
      <c r="M555" s="7"/>
      <c r="N555" s="28"/>
      <c r="O555" s="8"/>
      <c r="P555" s="8"/>
      <c r="Q555" s="9"/>
      <c r="R555" s="7"/>
    </row>
    <row r="556" spans="2:18" x14ac:dyDescent="0.25">
      <c r="B556" s="6"/>
      <c r="C556" s="6"/>
      <c r="D556" s="8"/>
      <c r="E556" s="7"/>
      <c r="F556" s="28"/>
      <c r="G556" s="8"/>
      <c r="H556" s="32"/>
      <c r="I556" s="7"/>
      <c r="J556" s="8"/>
      <c r="K556" s="7"/>
      <c r="L556" s="7"/>
      <c r="M556" s="7"/>
      <c r="N556" s="28"/>
      <c r="O556" s="8"/>
      <c r="P556" s="8"/>
      <c r="Q556" s="9"/>
      <c r="R556" s="7"/>
    </row>
    <row r="557" spans="2:18" x14ac:dyDescent="0.25">
      <c r="B557" s="6"/>
      <c r="C557" s="6"/>
      <c r="D557" s="8"/>
      <c r="E557" s="7"/>
      <c r="F557" s="28"/>
      <c r="G557" s="8"/>
      <c r="H557" s="32"/>
      <c r="I557" s="7"/>
      <c r="J557" s="8"/>
      <c r="K557" s="7"/>
      <c r="L557" s="7"/>
      <c r="M557" s="7"/>
      <c r="N557" s="28"/>
      <c r="O557" s="8"/>
      <c r="P557" s="8"/>
      <c r="Q557" s="9"/>
      <c r="R557" s="7"/>
    </row>
    <row r="558" spans="2:18" x14ac:dyDescent="0.25">
      <c r="B558" s="6"/>
      <c r="C558" s="6"/>
      <c r="D558" s="8"/>
      <c r="E558" s="7"/>
      <c r="F558" s="28"/>
      <c r="G558" s="8"/>
      <c r="H558" s="32"/>
      <c r="I558" s="7"/>
      <c r="J558" s="8"/>
      <c r="K558" s="7"/>
      <c r="L558" s="7"/>
      <c r="M558" s="7"/>
      <c r="N558" s="28"/>
      <c r="O558" s="8"/>
      <c r="P558" s="8"/>
      <c r="Q558" s="9"/>
      <c r="R558" s="7"/>
    </row>
    <row r="559" spans="2:18" x14ac:dyDescent="0.25">
      <c r="B559" s="6"/>
      <c r="C559" s="6"/>
      <c r="D559" s="8"/>
      <c r="E559" s="7"/>
      <c r="F559" s="28"/>
      <c r="G559" s="8"/>
      <c r="H559" s="32"/>
      <c r="I559" s="7"/>
      <c r="J559" s="8"/>
      <c r="K559" s="7"/>
      <c r="L559" s="7"/>
      <c r="M559" s="7"/>
      <c r="N559" s="28"/>
      <c r="O559" s="8"/>
      <c r="P559" s="8"/>
      <c r="Q559" s="9"/>
      <c r="R559" s="7"/>
    </row>
    <row r="560" spans="2:18" x14ac:dyDescent="0.25">
      <c r="B560" s="6"/>
      <c r="C560" s="6"/>
      <c r="D560" s="8"/>
      <c r="E560" s="7"/>
      <c r="F560" s="28"/>
      <c r="G560" s="8"/>
      <c r="H560" s="32"/>
      <c r="I560" s="7"/>
      <c r="J560" s="8"/>
      <c r="K560" s="7"/>
      <c r="L560" s="7"/>
      <c r="M560" s="7"/>
      <c r="N560" s="28"/>
      <c r="O560" s="8"/>
      <c r="P560" s="8"/>
      <c r="Q560" s="9"/>
      <c r="R560" s="7"/>
    </row>
    <row r="561" spans="2:18" x14ac:dyDescent="0.25">
      <c r="B561" s="6"/>
      <c r="C561" s="6"/>
      <c r="D561" s="8"/>
      <c r="E561" s="7"/>
      <c r="F561" s="28"/>
      <c r="G561" s="8"/>
      <c r="H561" s="32"/>
      <c r="I561" s="7"/>
      <c r="J561" s="8"/>
      <c r="K561" s="7"/>
      <c r="L561" s="7"/>
      <c r="M561" s="7"/>
      <c r="N561" s="28"/>
      <c r="O561" s="8"/>
      <c r="P561" s="8"/>
      <c r="Q561" s="9"/>
      <c r="R561" s="7"/>
    </row>
    <row r="562" spans="2:18" x14ac:dyDescent="0.25">
      <c r="B562" s="6"/>
      <c r="C562" s="6"/>
      <c r="D562" s="8"/>
      <c r="E562" s="7"/>
      <c r="F562" s="28"/>
      <c r="G562" s="8"/>
      <c r="H562" s="32"/>
      <c r="I562" s="7"/>
      <c r="J562" s="8"/>
      <c r="K562" s="7"/>
      <c r="L562" s="7"/>
      <c r="M562" s="7"/>
      <c r="N562" s="28"/>
      <c r="O562" s="8"/>
      <c r="P562" s="8"/>
      <c r="Q562" s="9"/>
      <c r="R562" s="7"/>
    </row>
    <row r="563" spans="2:18" x14ac:dyDescent="0.25">
      <c r="B563" s="6"/>
      <c r="C563" s="6"/>
      <c r="D563" s="8"/>
      <c r="E563" s="7"/>
      <c r="F563" s="28"/>
      <c r="G563" s="8"/>
      <c r="H563" s="32"/>
      <c r="I563" s="7"/>
      <c r="J563" s="8"/>
      <c r="K563" s="7"/>
      <c r="L563" s="7"/>
      <c r="M563" s="7"/>
      <c r="N563" s="28"/>
      <c r="O563" s="8"/>
      <c r="P563" s="8"/>
      <c r="Q563" s="9"/>
      <c r="R563" s="7"/>
    </row>
    <row r="564" spans="2:18" x14ac:dyDescent="0.25">
      <c r="B564" s="6"/>
      <c r="C564" s="6"/>
      <c r="D564" s="8"/>
      <c r="E564" s="7"/>
      <c r="F564" s="28"/>
      <c r="G564" s="8"/>
      <c r="H564" s="32"/>
      <c r="I564" s="7"/>
      <c r="J564" s="8"/>
      <c r="K564" s="7"/>
      <c r="L564" s="7"/>
      <c r="M564" s="7"/>
      <c r="N564" s="28"/>
      <c r="O564" s="8"/>
      <c r="P564" s="8"/>
      <c r="Q564" s="9"/>
      <c r="R564" s="7"/>
    </row>
    <row r="565" spans="2:18" x14ac:dyDescent="0.25">
      <c r="B565" s="6"/>
      <c r="C565" s="6"/>
      <c r="D565" s="8"/>
      <c r="E565" s="7"/>
      <c r="F565" s="28"/>
      <c r="G565" s="8"/>
      <c r="H565" s="32"/>
      <c r="I565" s="7"/>
      <c r="J565" s="8"/>
      <c r="K565" s="7"/>
      <c r="L565" s="7"/>
      <c r="M565" s="7"/>
      <c r="N565" s="28"/>
      <c r="O565" s="8"/>
      <c r="P565" s="8"/>
      <c r="Q565" s="9"/>
      <c r="R565" s="7"/>
    </row>
    <row r="566" spans="2:18" x14ac:dyDescent="0.25">
      <c r="B566" s="6"/>
      <c r="C566" s="6"/>
      <c r="D566" s="8"/>
      <c r="E566" s="7"/>
      <c r="F566" s="28"/>
      <c r="G566" s="8"/>
      <c r="H566" s="32"/>
      <c r="I566" s="7"/>
      <c r="J566" s="8"/>
      <c r="K566" s="7"/>
      <c r="L566" s="7"/>
      <c r="M566" s="7"/>
      <c r="N566" s="28"/>
      <c r="O566" s="8"/>
      <c r="P566" s="8"/>
      <c r="Q566" s="9"/>
      <c r="R566" s="7"/>
    </row>
    <row r="567" spans="2:18" x14ac:dyDescent="0.25">
      <c r="B567" s="6"/>
      <c r="C567" s="6"/>
      <c r="D567" s="8"/>
      <c r="E567" s="7"/>
      <c r="F567" s="28"/>
      <c r="G567" s="8"/>
      <c r="H567" s="32"/>
      <c r="I567" s="7"/>
      <c r="J567" s="8"/>
      <c r="K567" s="7"/>
      <c r="L567" s="7"/>
      <c r="M567" s="7"/>
      <c r="N567" s="28"/>
      <c r="O567" s="8"/>
      <c r="P567" s="8"/>
      <c r="Q567" s="9"/>
      <c r="R567" s="7"/>
    </row>
    <row r="568" spans="2:18" x14ac:dyDescent="0.25">
      <c r="B568" s="6"/>
      <c r="C568" s="6"/>
      <c r="D568" s="8"/>
      <c r="E568" s="7"/>
      <c r="F568" s="28"/>
      <c r="G568" s="8"/>
      <c r="H568" s="32"/>
      <c r="I568" s="7"/>
      <c r="J568" s="8"/>
      <c r="K568" s="7"/>
      <c r="L568" s="7"/>
      <c r="M568" s="7"/>
      <c r="N568" s="28"/>
      <c r="O568" s="8"/>
      <c r="P568" s="8"/>
      <c r="Q568" s="9"/>
      <c r="R568" s="7"/>
    </row>
    <row r="569" spans="2:18" x14ac:dyDescent="0.25">
      <c r="B569" s="6"/>
      <c r="C569" s="6"/>
      <c r="D569" s="8"/>
      <c r="E569" s="7"/>
      <c r="F569" s="28"/>
      <c r="G569" s="8"/>
      <c r="H569" s="32"/>
      <c r="I569" s="7"/>
      <c r="J569" s="8"/>
      <c r="K569" s="7"/>
      <c r="L569" s="7"/>
      <c r="M569" s="7"/>
      <c r="N569" s="28"/>
      <c r="O569" s="8"/>
      <c r="P569" s="8"/>
      <c r="Q569" s="9"/>
      <c r="R569" s="7"/>
    </row>
    <row r="570" spans="2:18" x14ac:dyDescent="0.25">
      <c r="B570" s="6"/>
      <c r="C570" s="6"/>
      <c r="D570" s="8"/>
      <c r="E570" s="7"/>
      <c r="F570" s="28"/>
      <c r="G570" s="8"/>
      <c r="H570" s="32"/>
      <c r="I570" s="7"/>
      <c r="J570" s="8"/>
      <c r="K570" s="7"/>
      <c r="L570" s="7"/>
      <c r="M570" s="7"/>
      <c r="N570" s="28"/>
      <c r="O570" s="8"/>
      <c r="P570" s="8"/>
      <c r="Q570" s="9"/>
      <c r="R570" s="7"/>
    </row>
    <row r="571" spans="2:18" x14ac:dyDescent="0.25">
      <c r="B571" s="6"/>
      <c r="C571" s="6"/>
      <c r="D571" s="8"/>
      <c r="E571" s="7"/>
      <c r="F571" s="28"/>
      <c r="G571" s="8"/>
      <c r="H571" s="32"/>
      <c r="I571" s="7"/>
      <c r="J571" s="8"/>
      <c r="K571" s="7"/>
      <c r="L571" s="7"/>
      <c r="M571" s="7"/>
      <c r="N571" s="28"/>
      <c r="O571" s="8"/>
      <c r="P571" s="8"/>
      <c r="Q571" s="9"/>
      <c r="R571" s="7"/>
    </row>
    <row r="572" spans="2:18" x14ac:dyDescent="0.25">
      <c r="B572" s="6"/>
      <c r="C572" s="6"/>
      <c r="D572" s="8"/>
      <c r="E572" s="7"/>
      <c r="F572" s="28"/>
      <c r="G572" s="8"/>
      <c r="H572" s="32"/>
      <c r="I572" s="7"/>
      <c r="J572" s="8"/>
      <c r="K572" s="7"/>
      <c r="L572" s="7"/>
      <c r="M572" s="7"/>
      <c r="N572" s="28"/>
      <c r="O572" s="8"/>
      <c r="P572" s="8"/>
      <c r="Q572" s="9"/>
      <c r="R572" s="7"/>
    </row>
    <row r="573" spans="2:18" x14ac:dyDescent="0.25">
      <c r="B573" s="6"/>
      <c r="C573" s="6"/>
      <c r="D573" s="8"/>
      <c r="E573" s="7"/>
      <c r="F573" s="28"/>
      <c r="G573" s="8"/>
      <c r="H573" s="32"/>
      <c r="I573" s="7"/>
      <c r="J573" s="8"/>
      <c r="K573" s="7"/>
      <c r="L573" s="7"/>
      <c r="M573" s="7"/>
      <c r="N573" s="28"/>
      <c r="O573" s="8"/>
      <c r="P573" s="8"/>
      <c r="Q573" s="9"/>
      <c r="R573" s="7"/>
    </row>
    <row r="574" spans="2:18" x14ac:dyDescent="0.25">
      <c r="B574" s="6"/>
      <c r="C574" s="6"/>
      <c r="D574" s="8"/>
      <c r="E574" s="7"/>
      <c r="F574" s="28"/>
      <c r="G574" s="8"/>
      <c r="H574" s="32"/>
      <c r="I574" s="7"/>
      <c r="J574" s="8"/>
      <c r="K574" s="7"/>
      <c r="L574" s="7"/>
      <c r="M574" s="7"/>
      <c r="N574" s="28"/>
      <c r="O574" s="8"/>
      <c r="P574" s="8"/>
      <c r="Q574" s="9"/>
      <c r="R574" s="7"/>
    </row>
    <row r="575" spans="2:18" x14ac:dyDescent="0.25">
      <c r="B575" s="6"/>
      <c r="C575" s="6"/>
      <c r="D575" s="8"/>
      <c r="E575" s="7"/>
      <c r="F575" s="28"/>
      <c r="G575" s="8"/>
      <c r="H575" s="32"/>
      <c r="I575" s="7"/>
      <c r="J575" s="8"/>
      <c r="K575" s="7"/>
      <c r="L575" s="7"/>
      <c r="M575" s="7"/>
      <c r="N575" s="28"/>
      <c r="O575" s="8"/>
      <c r="P575" s="8"/>
      <c r="Q575" s="9"/>
      <c r="R575" s="7"/>
    </row>
    <row r="576" spans="2:18" x14ac:dyDescent="0.25">
      <c r="B576" s="6"/>
      <c r="C576" s="6"/>
      <c r="D576" s="8"/>
      <c r="E576" s="7"/>
      <c r="F576" s="28"/>
      <c r="G576" s="8"/>
      <c r="H576" s="32"/>
      <c r="I576" s="7"/>
      <c r="J576" s="8"/>
      <c r="K576" s="7"/>
      <c r="L576" s="7"/>
      <c r="M576" s="7"/>
      <c r="N576" s="28"/>
      <c r="O576" s="8"/>
      <c r="P576" s="8"/>
      <c r="Q576" s="9"/>
      <c r="R576" s="7"/>
    </row>
    <row r="577" spans="2:18" x14ac:dyDescent="0.25">
      <c r="B577" s="6"/>
      <c r="C577" s="6"/>
      <c r="D577" s="8"/>
      <c r="E577" s="7"/>
      <c r="F577" s="28"/>
      <c r="G577" s="8"/>
      <c r="H577" s="32"/>
      <c r="I577" s="7"/>
      <c r="J577" s="8"/>
      <c r="K577" s="7"/>
      <c r="L577" s="7"/>
      <c r="M577" s="7"/>
      <c r="N577" s="28"/>
      <c r="O577" s="8"/>
      <c r="P577" s="8"/>
      <c r="Q577" s="9"/>
      <c r="R577" s="7"/>
    </row>
    <row r="578" spans="2:18" x14ac:dyDescent="0.25">
      <c r="B578" s="6"/>
      <c r="C578" s="6"/>
      <c r="D578" s="8"/>
      <c r="E578" s="7"/>
      <c r="F578" s="28"/>
      <c r="G578" s="8"/>
      <c r="H578" s="32"/>
      <c r="I578" s="7"/>
      <c r="J578" s="8"/>
      <c r="K578" s="7"/>
      <c r="L578" s="7"/>
      <c r="M578" s="7"/>
      <c r="N578" s="28"/>
      <c r="O578" s="8"/>
      <c r="P578" s="8"/>
      <c r="Q578" s="9"/>
      <c r="R578" s="7"/>
    </row>
    <row r="579" spans="2:18" x14ac:dyDescent="0.25">
      <c r="B579" s="6"/>
      <c r="C579" s="6"/>
      <c r="D579" s="8"/>
      <c r="E579" s="7"/>
      <c r="F579" s="28"/>
      <c r="G579" s="8"/>
      <c r="H579" s="32"/>
      <c r="I579" s="7"/>
      <c r="J579" s="8"/>
      <c r="K579" s="7"/>
      <c r="L579" s="7"/>
      <c r="M579" s="7"/>
      <c r="N579" s="28"/>
      <c r="O579" s="8"/>
      <c r="P579" s="8"/>
      <c r="Q579" s="9"/>
      <c r="R579" s="7"/>
    </row>
  </sheetData>
  <mergeCells count="2">
    <mergeCell ref="S67:V67"/>
    <mergeCell ref="X67:Z67"/>
  </mergeCells>
  <phoneticPr fontId="4" type="noConversion"/>
  <pageMargins left="0.7" right="0.7" top="0.75" bottom="0.75" header="0.3" footer="0.3"/>
  <pageSetup paperSize="9" scale="52" fitToHeight="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computed Vo and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2020-02-01T10:18:11Z</cp:lastPrinted>
  <dcterms:created xsi:type="dcterms:W3CDTF">2020-01-28T11:46:40Z</dcterms:created>
  <dcterms:modified xsi:type="dcterms:W3CDTF">2020-04-02T22:01:03Z</dcterms:modified>
</cp:coreProperties>
</file>